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90" windowHeight="12120" tabRatio="581" activeTab="1"/>
  </bookViews>
  <sheets>
    <sheet name="F" sheetId="1" r:id="rId1"/>
    <sheet name="UK Data Tabl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z">#REF!</definedName>
    <definedName name="A">'[5]Kummel linex US'!$I$4</definedName>
    <definedName name="a_1">'[4]analysis B'!$Q$6</definedName>
    <definedName name="a_2">'[4]analysis B'!$Q$7</definedName>
    <definedName name="alpha">'[5]General linex US delta data'!$G$2</definedName>
    <definedName name="alpha_e">'[6]OPTln'!$AA$3</definedName>
    <definedName name="ALUMINIUM">'[10]AL'!$E$2</definedName>
    <definedName name="ANIMAL_EFF">'[8]HORSE'!$E$3</definedName>
    <definedName name="ANIMAL_EFF_US">'[11]HORSE'!$E$3</definedName>
    <definedName name="ASPHALT">#REF!</definedName>
    <definedName name="b">'[5]Kummel linex US'!$I$5</definedName>
    <definedName name="barley">'[12]SIMPLE-CU'!$I$3</definedName>
    <definedName name="BAUXITE">'[10]AL'!$E$1</definedName>
    <definedName name="beta">'[5]General linex US delta data'!$G$3</definedName>
    <definedName name="beta_e">'[6]OPTln'!$AA$4</definedName>
    <definedName name="CAL_CONTENT">#REF!</definedName>
    <definedName name="ce">'[5]Kummel linex US'!$I$6</definedName>
    <definedName name="change">#REF!</definedName>
    <definedName name="coefficient">'[12]SIMPLE'!$Z$3</definedName>
    <definedName name="COPPER">'[10]CU'!$E$4</definedName>
    <definedName name="COPPER_AVERAGE">#REF!</definedName>
    <definedName name="COPPER_ORE">'[10]CU'!$E$3</definedName>
    <definedName name="corn">'[12]SIMPLE-CU'!$I$2</definedName>
    <definedName name="cotton">'[12]SIMPLE-CU'!$U$2</definedName>
    <definedName name="CR">'[5]Kummel linex US'!#REF!</definedName>
    <definedName name="D">'[5]kummel linex JP'!#REF!</definedName>
    <definedName name="d_1">'[3]info'!$S$44</definedName>
    <definedName name="d_2">'[3]info'!$S$45</definedName>
    <definedName name="D_b">'[5]kummel linex JP'!#REF!</definedName>
    <definedName name="D_c">'[5]kummel linex JP'!#REF!</definedName>
    <definedName name="D_d">'[5]kummel linex JP'!#REF!</definedName>
    <definedName name="D_e">'[5]kummel linex JP'!#REF!</definedName>
    <definedName name="DAILY_INTAKE">#REF!</definedName>
    <definedName name="DATABASE_MI">#REF!</definedName>
    <definedName name="DE_HORSE">'[8]HORSE'!$E$1</definedName>
    <definedName name="DE_MULE">'[8]HORSE'!$E$2</definedName>
    <definedName name="DE_MULE_US">'[11]HORSE'!$E$2</definedName>
    <definedName name="deltat_1_US">'[11]Human'!$M$119</definedName>
    <definedName name="dt">'[4]analysis B'!$Q$9</definedName>
    <definedName name="dt_3">'[3]info'!$S$47</definedName>
    <definedName name="EAPPCOAL">#REF!</definedName>
    <definedName name="EAPPGAS">#REF!</definedName>
    <definedName name="EAPPPET">#REF!</definedName>
    <definedName name="EAPPTOT">#REF!</definedName>
    <definedName name="EAPPWOOD">#REF!</definedName>
    <definedName name="EFFICIENCY">'[1]RENEWABLES'!#REF!</definedName>
    <definedName name="EFINCOAL">#REF!</definedName>
    <definedName name="EFINGAS">#REF!</definedName>
    <definedName name="EFINPET">#REF!</definedName>
    <definedName name="EFINWOOD">#REF!</definedName>
    <definedName name="elecstand">'[9]CD1'!#REF!</definedName>
    <definedName name="EPRODGAS">#REF!</definedName>
    <definedName name="EPRODPET">#REF!</definedName>
    <definedName name="EPROTOT">#REF!</definedName>
    <definedName name="EPROWOOD">#REF!</definedName>
    <definedName name="fstand">#REF!</definedName>
    <definedName name="gamma">'[5]General linex US delta data'!$G$4</definedName>
    <definedName name="gamma_e">'[6]OPTln'!$AA$5</definedName>
    <definedName name="GAS">#REF!</definedName>
    <definedName name="GDP">#REF!</definedName>
    <definedName name="gstand">#REF!</definedName>
    <definedName name="HAPPGAS">#REF!</definedName>
    <definedName name="HAPPPET">#REF!</definedName>
    <definedName name="HAPPWOOD">#REF!</definedName>
    <definedName name="HFINGAS">#REF!</definedName>
    <definedName name="HFINPET">#REF!</definedName>
    <definedName name="HFINWOOD">#REF!</definedName>
    <definedName name="HORSE_EFF">#REF!</definedName>
    <definedName name="HOURS_PER_YEAR">#REF!</definedName>
    <definedName name="HPRODGAS">#REF!</definedName>
    <definedName name="HPRODPET">#REF!</definedName>
    <definedName name="HPROWOOD">#REF!</definedName>
    <definedName name="HUMAN_EFF">#REF!</definedName>
    <definedName name="IRON_ORE">'[10]FE'!$I$1</definedName>
    <definedName name="IRON_ORE_US">'[10]FE'!$I$1</definedName>
    <definedName name="k">#REF!</definedName>
    <definedName name="k_1_US">'[11]Human'!$M$117</definedName>
    <definedName name="kCAL_TO_JOULE">#REF!</definedName>
    <definedName name="kwhtopJ">'[9]values'!$B$9</definedName>
    <definedName name="lbstoton">'[12]SIMPLE-CU'!$U$3</definedName>
    <definedName name="LEAD">'[10]PB'!$E$2</definedName>
    <definedName name="LEAD_ORE">'[10]PB'!$E$1</definedName>
    <definedName name="length">#REF!</definedName>
    <definedName name="MAPPCOAL">#REF!</definedName>
    <definedName name="MAPPGAS">#REF!</definedName>
    <definedName name="MAPPTOT">#REF!</definedName>
    <definedName name="MAPPWOOD">#REF!</definedName>
    <definedName name="MFINGAS">#REF!</definedName>
    <definedName name="MFINWOOD">#REF!</definedName>
    <definedName name="MINERALS">#REF!</definedName>
    <definedName name="MPRODGAS">#REF!</definedName>
    <definedName name="MPRODPET">#REF!</definedName>
    <definedName name="MPRODTOT">#REF!</definedName>
    <definedName name="MPROWOOD">#REF!</definedName>
    <definedName name="mu">'[5]General linex US delta data'!$G$5</definedName>
    <definedName name="NA">'[2]aggregate efficiency'!$D$9</definedName>
    <definedName name="NFc" localSheetId="1">#REF!</definedName>
    <definedName name="NFc">#REF!</definedName>
    <definedName name="oats">'[12]SIMPLE-CU'!$L$2</definedName>
    <definedName name="OUT">'[9]PRIMES'!#REF!</definedName>
    <definedName name="PIG_IRON">'[10]FE'!$I$3</definedName>
    <definedName name="PLASTICS">#REF!</definedName>
    <definedName name="POP">#REF!</definedName>
    <definedName name="PRINT_AREA_MI">#REF!</definedName>
    <definedName name="PRINT_TITLES_MI">#REF!</definedName>
    <definedName name="rice">'[12]SIMPLE-CU'!$L$3</definedName>
    <definedName name="rye">'[12]SIMPLE-CU'!$R$3</definedName>
    <definedName name="sorghum">'[12]SIMPLE-CU'!$O$2</definedName>
    <definedName name="soybean">'[12]SIMPLE-CU'!$R$2</definedName>
    <definedName name="STEEL">'[10]FE'!$I$2</definedName>
    <definedName name="sunflower">'[12]SIMPLE-CU'!$F$4</definedName>
    <definedName name="tm">'[4]analysis B'!$Q$8</definedName>
    <definedName name="tm_1_US">'[11]Human'!$M$118</definedName>
    <definedName name="tm3">'[3]info'!$S$46</definedName>
    <definedName name="ustomt">'[12]SIMPLE-CU'!$F$3</definedName>
    <definedName name="WBMIN">'[5]Kummel linex US'!$I$1</definedName>
    <definedName name="wheat">'[12]SIMPLE-CU'!$O$3</definedName>
    <definedName name="WOOD">#REF!</definedName>
    <definedName name="zeta">'[5]General linex US delta data'!$G$6</definedName>
    <definedName name="ZINC">'[10]ZN'!$E$1</definedName>
  </definedNames>
  <calcPr fullCalcOnLoad="1"/>
</workbook>
</file>

<file path=xl/sharedStrings.xml><?xml version="1.0" encoding="utf-8"?>
<sst xmlns="http://schemas.openxmlformats.org/spreadsheetml/2006/main" count="242" uniqueCount="68">
  <si>
    <t>UK Resource Exergy and Useful Work Database</t>
  </si>
  <si>
    <t>Table 1.A. Coal (Exergy and Useful Work)</t>
  </si>
  <si>
    <t>Units: TJ (exergy)</t>
  </si>
  <si>
    <t>Units: TJ (useful work)</t>
  </si>
  <si>
    <t>Units: %</t>
  </si>
  <si>
    <t>Year</t>
  </si>
  <si>
    <t>Exergy</t>
  </si>
  <si>
    <t>Exergy Allocation  by Usage Category</t>
  </si>
  <si>
    <t>Useful Work</t>
  </si>
  <si>
    <t>Useful Work by Usage Category</t>
  </si>
  <si>
    <t>Coal</t>
  </si>
  <si>
    <t>Total Primary Exergy Supply</t>
  </si>
  <si>
    <t>Heat (Hight Temperature)</t>
  </si>
  <si>
    <t>Heat (Mid Temperature)</t>
  </si>
  <si>
    <t>Heat (Low Temperature)</t>
  </si>
  <si>
    <t>Mechanical Drive</t>
  </si>
  <si>
    <t>Electricity</t>
  </si>
  <si>
    <t>Light</t>
  </si>
  <si>
    <t>Non-Fuel</t>
  </si>
  <si>
    <t>Total Useful Work Supply</t>
  </si>
  <si>
    <t>Efficiency</t>
  </si>
  <si>
    <t>Table 1.B. Crude Oil and Petroleum Products (Exergy and Useful Work)</t>
  </si>
  <si>
    <t>Crude Oil and Petroleum Products</t>
  </si>
  <si>
    <t>Table 1.D. Natural gas (Exergy and Useful Work)</t>
  </si>
  <si>
    <t>Table 1.E. Renewables (Exergy and Useful Work)</t>
  </si>
  <si>
    <t>Renewables (incl. Nuclear)</t>
  </si>
  <si>
    <t>Solar</t>
  </si>
  <si>
    <t>Geothermal</t>
  </si>
  <si>
    <t>Biomass</t>
  </si>
  <si>
    <t xml:space="preserve">Hydroelectric </t>
  </si>
  <si>
    <t>Nuclear</t>
  </si>
  <si>
    <t>Food and Feed</t>
  </si>
  <si>
    <t>Aeolien</t>
  </si>
  <si>
    <t>Units</t>
  </si>
  <si>
    <t>US$ million</t>
  </si>
  <si>
    <t>pre 1970 local currency (1987 constant prices); post 1970 Euro millions</t>
  </si>
  <si>
    <t>millions (hours worked)</t>
  </si>
  <si>
    <t>TJ</t>
  </si>
  <si>
    <t>%</t>
  </si>
  <si>
    <t>millions</t>
  </si>
  <si>
    <t>million tonnes</t>
  </si>
  <si>
    <t>GDP</t>
  </si>
  <si>
    <t>Capital</t>
  </si>
  <si>
    <t>Labour</t>
  </si>
  <si>
    <t>Population</t>
  </si>
  <si>
    <t>CO2</t>
  </si>
  <si>
    <t>Paper</t>
  </si>
  <si>
    <t>Energy Use and Economic Development: A comparative analysis of useful work supply in Austrai, Japan, the United Kingdom and the US during 100 years of economic growth</t>
  </si>
  <si>
    <t>Authors</t>
  </si>
  <si>
    <t>Benjamin Warr, Robert Ayres, Nina Eisenmenger, Fridolin Krausmann, Heinz Schandl</t>
  </si>
  <si>
    <t>Muscle Work</t>
  </si>
  <si>
    <t>Table 1.F.a. Exergy inputs by type</t>
  </si>
  <si>
    <t>Table 1.F.b. Exergy inputs as share of total by type</t>
  </si>
  <si>
    <t>Total</t>
  </si>
  <si>
    <t>Natural Gas</t>
  </si>
  <si>
    <t>PJ (exergy)</t>
  </si>
  <si>
    <t>Non-conventional</t>
  </si>
  <si>
    <t>Biomass (Food and Feed)</t>
  </si>
  <si>
    <t>Table 1.Ga. Exergy allocation to useful work types</t>
  </si>
  <si>
    <t>Table 1.Gb.</t>
  </si>
  <si>
    <t>TJ (exergy)</t>
  </si>
  <si>
    <t>Table 1.Ha. Useful Work outputs by type</t>
  </si>
  <si>
    <t>Table 1 Hb. Useful Work outputs by type as share of total</t>
  </si>
  <si>
    <t>TJ( exergy)</t>
  </si>
  <si>
    <t>TJ (useful work)</t>
  </si>
  <si>
    <t>Efficiency by Useful Work Category</t>
  </si>
  <si>
    <t>Table 1 I. Exergy Efficiency by Useful Work Type</t>
  </si>
  <si>
    <t>Table 1.J. Aggregate Time Series (GDP, Capital, Labour, Exergy, Useful Work and Efficiency)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</si>
</sst>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_ "/>
    <numFmt numFmtId="166" formatCode="0.000_ "/>
    <numFmt numFmtId="167" formatCode="0.00_ "/>
    <numFmt numFmtId="168" formatCode="0.000_);[Red]\(0.000\)"/>
    <numFmt numFmtId="169" formatCode="0.000000000_ "/>
    <numFmt numFmtId="170" formatCode="0.0000"/>
    <numFmt numFmtId="171" formatCode="0.0"/>
    <numFmt numFmtId="172" formatCode="0.00000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0.0000000"/>
  </numFmts>
  <fonts count="8">
    <font>
      <sz val="10"/>
      <name val="Arial"/>
      <family val="2"/>
    </font>
    <font>
      <u val="single"/>
      <sz val="11"/>
      <color indexed="20"/>
      <name val="–¾’©"/>
      <family val="3"/>
    </font>
    <font>
      <u val="single"/>
      <sz val="11"/>
      <color indexed="12"/>
      <name val="–¾’©"/>
      <family val="3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1"/>
      <name val="ＭＳ 明朝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17">
    <xf numFmtId="0" fontId="0" fillId="0" borderId="0" xfId="0" applyAlignment="1">
      <alignment/>
    </xf>
    <xf numFmtId="0" fontId="7" fillId="0" borderId="0" xfId="16" applyFont="1" applyAlignment="1">
      <alignment/>
    </xf>
    <xf numFmtId="0" fontId="6" fillId="0" borderId="0" xfId="16" applyFont="1" applyAlignment="1">
      <alignment/>
    </xf>
    <xf numFmtId="0" fontId="6" fillId="0" borderId="0" xfId="16" applyFont="1" applyAlignment="1">
      <alignment wrapText="1"/>
    </xf>
    <xf numFmtId="1" fontId="6" fillId="0" borderId="0" xfId="16" applyNumberFormat="1" applyFont="1" applyAlignment="1">
      <alignment/>
    </xf>
    <xf numFmtId="2" fontId="6" fillId="0" borderId="0" xfId="16" applyNumberFormat="1" applyFont="1" applyAlignment="1">
      <alignment/>
    </xf>
    <xf numFmtId="10" fontId="6" fillId="0" borderId="0" xfId="16" applyNumberFormat="1" applyFont="1" applyAlignment="1">
      <alignment/>
    </xf>
    <xf numFmtId="175" fontId="6" fillId="0" borderId="0" xfId="16" applyNumberFormat="1" applyFont="1" applyAlignment="1">
      <alignment/>
    </xf>
    <xf numFmtId="0" fontId="6" fillId="0" borderId="0" xfId="0" applyFont="1" applyAlignment="1">
      <alignment/>
    </xf>
    <xf numFmtId="9" fontId="6" fillId="0" borderId="0" xfId="16" applyNumberFormat="1" applyFont="1" applyAlignment="1">
      <alignment/>
    </xf>
    <xf numFmtId="3" fontId="6" fillId="0" borderId="0" xfId="16" applyNumberFormat="1" applyFont="1" applyAlignment="1">
      <alignment/>
    </xf>
    <xf numFmtId="0" fontId="6" fillId="0" borderId="0" xfId="24" applyFont="1">
      <alignment/>
      <protection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</cellXfs>
  <cellStyles count="13">
    <cellStyle name="Normal" xfId="0"/>
    <cellStyle name="•\Ž¦Ï‚Ý‚ÌƒnƒCƒp[ƒŠƒ“ƒN" xfId="15"/>
    <cellStyle name="ANCLAS,REZONES Y SUS PARTES,DE FUNDICION,DE HIERRO O DE ACERO" xfId="16"/>
    <cellStyle name="Comma" xfId="17"/>
    <cellStyle name="Comma [0]" xfId="18"/>
    <cellStyle name="Currency" xfId="19"/>
    <cellStyle name="Currency [0]" xfId="20"/>
    <cellStyle name="ƒnƒCƒp[ƒŠƒ“ƒN" xfId="21"/>
    <cellStyle name="Followed Hyperlink" xfId="22"/>
    <cellStyle name="Hyperlink" xfId="23"/>
    <cellStyle name="Normal_REXSECO_4_renewables etc_06" xfId="24"/>
    <cellStyle name="Percent" xfId="25"/>
    <cellStyle name="標準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UK%20Exergy\Results\UK%20Exergy%20and%20Work%20Databook%2012.02.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\My%20Documents\My%20Work\Economy\Analysis\JP%20Exergy\Source%20Data\JP%20Metals%202206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My%20WORK\ECONOMY\Data\The%20Japan%20Database\Japan%20historical%20database\JP%20Human%20and%20Anim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My%20WORK\ECONOMY\Data\The%20USA%20Database\US_crops_statisti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\Mes%20documents\ECONOMY\Analysis_Backup\Phytomass%20Exergy\Phytomass%20Exergy%2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JP%20Exergy\Results\Japan%20Transport%20Efficiency%202206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USA%20Production%20Functions\USA%20PF%20Fits%20with%20time%20dependent%20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MESDOC~1\WORK\Economy\Analysis\pfit\pffit_regression_analysis_IIAS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sateur1\Mes%20documents\WORK\Economy\Analysis\USA%20Production%20Functions\USA%20Service%20Production%20Functions%20LINEX%20Oct%20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ILIS~1\MESDOC~1\WORK\Economy\Analysis\pfit\nov2006\res1947_US.csv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j\Mes%20documents\ECONOMY\DATA\The%20USA%20Database\USA%20WORK%20EXERGY%20v3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n\Mes%20documents\ECONOMY\DATA\The%20USA%20Database\Exergy_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urces UK"/>
      <sheetName val="UK Data Tables"/>
      <sheetName val="heat contents"/>
      <sheetName val="E1 (2)"/>
      <sheetName val="COAL"/>
      <sheetName val="PETROLEUM"/>
      <sheetName val="GAS"/>
      <sheetName val="COAL WORK"/>
      <sheetName val="PETROLEUM WORK"/>
      <sheetName val="GAS WORK"/>
      <sheetName val="Efficiency"/>
      <sheetName val="RENEWABLES"/>
      <sheetName val="MUSCLE"/>
      <sheetName val="Econ"/>
      <sheetName val="TOTALS pJ"/>
      <sheetName val="TOTALS eJ"/>
      <sheetName val="2a"/>
      <sheetName val="2b"/>
      <sheetName val="3a"/>
      <sheetName val="3b"/>
      <sheetName val="4a"/>
      <sheetName val="4b"/>
      <sheetName val="4c"/>
      <sheetName val="5a"/>
      <sheetName val="5b"/>
      <sheetName val="6a"/>
      <sheetName val="6b"/>
      <sheetName val="7"/>
      <sheetName val="8a"/>
      <sheetName val="8b"/>
      <sheetName val="9"/>
      <sheetName val="10"/>
      <sheetName val="11"/>
      <sheetName val="12"/>
      <sheetName val="COAL WORK SMOOTH"/>
      <sheetName val="PET WORK SMOOTH"/>
      <sheetName val="GAS WORK SMOOTH"/>
    </sheetNames>
    <sheetDataSet>
      <sheetData sheetId="8">
        <row r="11">
          <cell r="AH11">
            <v>1901.0859889176315</v>
          </cell>
          <cell r="AI11">
            <v>1196.8062242415094</v>
          </cell>
          <cell r="AJ11">
            <v>994.6311757533266</v>
          </cell>
          <cell r="AK11">
            <v>10.515943216803942</v>
          </cell>
          <cell r="AL11">
            <v>15.799925153238085</v>
          </cell>
          <cell r="AM11">
            <v>606.1553929684376</v>
          </cell>
          <cell r="AP11">
            <v>45.29005421160704</v>
          </cell>
          <cell r="AQ11">
            <v>61.51866546629228</v>
          </cell>
          <cell r="AR11">
            <v>18.806601413176356</v>
          </cell>
          <cell r="AS11">
            <v>0.027030180444472862</v>
          </cell>
          <cell r="AT11">
            <v>0.439074646260603</v>
          </cell>
          <cell r="AU11">
            <v>39.33416473128104</v>
          </cell>
        </row>
        <row r="12">
          <cell r="AH12">
            <v>1904.2340765306312</v>
          </cell>
          <cell r="AI12">
            <v>1198.3883360438672</v>
          </cell>
          <cell r="AJ12">
            <v>1005.9981342714332</v>
          </cell>
          <cell r="AK12">
            <v>10.749376893769686</v>
          </cell>
          <cell r="AL12">
            <v>18.23025218612</v>
          </cell>
          <cell r="AM12">
            <v>623.5498245555718</v>
          </cell>
          <cell r="AP12">
            <v>45.99948684710589</v>
          </cell>
          <cell r="AQ12">
            <v>63.196882579538055</v>
          </cell>
          <cell r="AR12">
            <v>19.01271330472198</v>
          </cell>
          <cell r="AS12">
            <v>0.028358769634851528</v>
          </cell>
          <cell r="AT12">
            <v>0.5254691449007232</v>
          </cell>
          <cell r="AU12">
            <v>40.51059086167655</v>
          </cell>
        </row>
        <row r="13">
          <cell r="AH13">
            <v>1907.4008044928537</v>
          </cell>
          <cell r="AI13">
            <v>1199.9721619296074</v>
          </cell>
          <cell r="AJ13">
            <v>1016.842435950182</v>
          </cell>
          <cell r="AK13">
            <v>10.983063476241888</v>
          </cell>
          <cell r="AL13">
            <v>26.43387644285205</v>
          </cell>
          <cell r="AM13">
            <v>640.9588372217329</v>
          </cell>
          <cell r="AP13">
            <v>46.917932527651445</v>
          </cell>
          <cell r="AQ13">
            <v>64.87352199808205</v>
          </cell>
          <cell r="AR13">
            <v>19.206511639634897</v>
          </cell>
          <cell r="AS13">
            <v>0.029729219811014975</v>
          </cell>
          <cell r="AT13">
            <v>0.7892515204743726</v>
          </cell>
          <cell r="AU13">
            <v>41.68622365643022</v>
          </cell>
        </row>
        <row r="14">
          <cell r="AH14">
            <v>1968.9037409445116</v>
          </cell>
          <cell r="AI14">
            <v>1236.249168946384</v>
          </cell>
          <cell r="AJ14">
            <v>1061.8882205037742</v>
          </cell>
          <cell r="AK14">
            <v>11.590789177137</v>
          </cell>
          <cell r="AL14">
            <v>35.79254568539653</v>
          </cell>
          <cell r="AM14">
            <v>680.3221025696898</v>
          </cell>
          <cell r="AP14">
            <v>50.765985744928834</v>
          </cell>
          <cell r="AQ14">
            <v>68.47170722350938</v>
          </cell>
          <cell r="AR14">
            <v>20.05253397751791</v>
          </cell>
          <cell r="AS14">
            <v>0.03217994844247419</v>
          </cell>
          <cell r="AT14">
            <v>1.1061505112836059</v>
          </cell>
          <cell r="AU14">
            <v>44.59859526289076</v>
          </cell>
        </row>
        <row r="15">
          <cell r="AH15">
            <v>1932.3194807822676</v>
          </cell>
          <cell r="AI15">
            <v>1244.156429422727</v>
          </cell>
          <cell r="AJ15">
            <v>1039.9505809374596</v>
          </cell>
          <cell r="AK15">
            <v>11.428930230625518</v>
          </cell>
          <cell r="AL15">
            <v>42.85162828859384</v>
          </cell>
          <cell r="AM15">
            <v>688.1630513595406</v>
          </cell>
          <cell r="AP15">
            <v>54.29341426355729</v>
          </cell>
          <cell r="AQ15">
            <v>70.60200195872113</v>
          </cell>
          <cell r="AR15">
            <v>19.6150973378564</v>
          </cell>
          <cell r="AS15">
            <v>0.03253496426612627</v>
          </cell>
          <cell r="AT15">
            <v>1.3702617115467481</v>
          </cell>
          <cell r="AU15">
            <v>45.12093822869366</v>
          </cell>
        </row>
        <row r="16">
          <cell r="AH16">
            <v>1921.7200818114213</v>
          </cell>
          <cell r="AI16">
            <v>1254.5800425246464</v>
          </cell>
          <cell r="AJ16">
            <v>1052.1215022235147</v>
          </cell>
          <cell r="AK16">
            <v>11.638348108580757</v>
          </cell>
          <cell r="AL16">
            <v>51.0572031687024</v>
          </cell>
          <cell r="AM16">
            <v>717.7960787162947</v>
          </cell>
          <cell r="AP16">
            <v>58.029844136800186</v>
          </cell>
          <cell r="AQ16">
            <v>72.87369748021105</v>
          </cell>
          <cell r="AR16">
            <v>19.84676578387133</v>
          </cell>
          <cell r="AS16">
            <v>0.03396035063039539</v>
          </cell>
          <cell r="AT16">
            <v>1.6884601906483931</v>
          </cell>
          <cell r="AU16">
            <v>47.11206566218867</v>
          </cell>
        </row>
        <row r="17">
          <cell r="AH17">
            <v>1911.0011473859524</v>
          </cell>
          <cell r="AI17">
            <v>1264.9904341422257</v>
          </cell>
          <cell r="AJ17">
            <v>1064.3463143409406</v>
          </cell>
          <cell r="AK17">
            <v>11.845815214346676</v>
          </cell>
          <cell r="AL17">
            <v>59.25300452601661</v>
          </cell>
          <cell r="AM17">
            <v>747.3060034426646</v>
          </cell>
          <cell r="AP17">
            <v>60.74243164377533</v>
          </cell>
          <cell r="AQ17">
            <v>75.17314349005977</v>
          </cell>
          <cell r="AR17">
            <v>20.08126857137616</v>
          </cell>
          <cell r="AS17">
            <v>0.035420029922635425</v>
          </cell>
          <cell r="AT17">
            <v>2.020231499868128</v>
          </cell>
          <cell r="AU17">
            <v>49.04297174596168</v>
          </cell>
        </row>
        <row r="18">
          <cell r="AH18">
            <v>1900.3501787737173</v>
          </cell>
          <cell r="AI18">
            <v>1275.4074620772321</v>
          </cell>
          <cell r="AJ18">
            <v>1076.5628740172724</v>
          </cell>
          <cell r="AK18">
            <v>12.054261479724527</v>
          </cell>
          <cell r="AL18">
            <v>68.50956919843946</v>
          </cell>
          <cell r="AM18">
            <v>776.8736850991966</v>
          </cell>
          <cell r="AP18">
            <v>64.27252256173185</v>
          </cell>
          <cell r="AQ18">
            <v>77.50032505966698</v>
          </cell>
          <cell r="AR18">
            <v>20.315052181886294</v>
          </cell>
          <cell r="AS18">
            <v>0.036923094927745724</v>
          </cell>
          <cell r="AT18">
            <v>2.4139867708838003</v>
          </cell>
          <cell r="AU18">
            <v>51.043730478844374</v>
          </cell>
        </row>
        <row r="19">
          <cell r="AH19">
            <v>1889.7654463912693</v>
          </cell>
          <cell r="AI19">
            <v>1285.8319061416662</v>
          </cell>
          <cell r="AJ19">
            <v>1089.1267260899967</v>
          </cell>
          <cell r="AK19">
            <v>12.263801962564616</v>
          </cell>
          <cell r="AL19">
            <v>77.77182317335561</v>
          </cell>
          <cell r="AM19">
            <v>806.5108283836419</v>
          </cell>
          <cell r="AP19">
            <v>67.60008566412615</v>
          </cell>
          <cell r="AQ19">
            <v>79.85616532091933</v>
          </cell>
          <cell r="AR19">
            <v>20.556983095812267</v>
          </cell>
          <cell r="AS19">
            <v>0.03847066376282389</v>
          </cell>
          <cell r="AT19">
            <v>2.852508022843989</v>
          </cell>
          <cell r="AU19">
            <v>53.05151662693024</v>
          </cell>
        </row>
        <row r="20">
          <cell r="AH20">
            <v>1879.2716386251846</v>
          </cell>
          <cell r="AI20">
            <v>1296.2679690524528</v>
          </cell>
          <cell r="AJ20">
            <v>1102.0338910313785</v>
          </cell>
          <cell r="AK20">
            <v>12.475056755368096</v>
          </cell>
          <cell r="AL20">
            <v>87.04624408398664</v>
          </cell>
          <cell r="AM20">
            <v>836.2633001429888</v>
          </cell>
          <cell r="AP20">
            <v>69.59456762286732</v>
          </cell>
          <cell r="AQ20">
            <v>82.24097345645959</v>
          </cell>
          <cell r="AR20">
            <v>20.806924531194273</v>
          </cell>
          <cell r="AS20">
            <v>0.04006551602837795</v>
          </cell>
          <cell r="AT20">
            <v>3.208065882547535</v>
          </cell>
          <cell r="AU20">
            <v>55.07825516829</v>
          </cell>
        </row>
        <row r="21">
          <cell r="AH21">
            <v>1868.6547092799897</v>
          </cell>
          <cell r="AI21">
            <v>1306.6889032973568</v>
          </cell>
          <cell r="AJ21">
            <v>1114.7423888390617</v>
          </cell>
          <cell r="AK21">
            <v>12.68407937968685</v>
          </cell>
          <cell r="AL21">
            <v>96.30602060456461</v>
          </cell>
          <cell r="AM21">
            <v>865.8679993937006</v>
          </cell>
          <cell r="AP21">
            <v>70.52699269568672</v>
          </cell>
          <cell r="AQ21">
            <v>84.65363889698531</v>
          </cell>
          <cell r="AR21">
            <v>21.054616455383723</v>
          </cell>
          <cell r="AS21">
            <v>0.0416956131000818</v>
          </cell>
          <cell r="AT21">
            <v>3.605242067577602</v>
          </cell>
          <cell r="AU21">
            <v>56.96973887030876</v>
          </cell>
        </row>
        <row r="22">
          <cell r="AH22">
            <v>1858.5535954632549</v>
          </cell>
          <cell r="AI22">
            <v>1317.1813200701015</v>
          </cell>
          <cell r="AJ22">
            <v>1127.5778214166842</v>
          </cell>
          <cell r="AK22">
            <v>12.903648938354834</v>
          </cell>
          <cell r="AL22">
            <v>105.65168754953312</v>
          </cell>
          <cell r="AM22">
            <v>896.2042911002764</v>
          </cell>
          <cell r="AP22">
            <v>74.78697317457254</v>
          </cell>
          <cell r="AQ22">
            <v>87.09995380120415</v>
          </cell>
          <cell r="AR22">
            <v>21.30222219930686</v>
          </cell>
          <cell r="AS22">
            <v>0.04340397812664628</v>
          </cell>
          <cell r="AT22">
            <v>4.080853465875604</v>
          </cell>
          <cell r="AU22">
            <v>59.00271187146386</v>
          </cell>
        </row>
        <row r="23">
          <cell r="AH23">
            <v>1847.3697128301985</v>
          </cell>
          <cell r="AI23">
            <v>1327.5225205101985</v>
          </cell>
          <cell r="AJ23">
            <v>1134.8936878307443</v>
          </cell>
          <cell r="AK23">
            <v>13.100907188495537</v>
          </cell>
          <cell r="AL23">
            <v>114.8135312547979</v>
          </cell>
          <cell r="AM23">
            <v>924.9886963199999</v>
          </cell>
          <cell r="AP23">
            <v>77.53026598745005</v>
          </cell>
          <cell r="AQ23">
            <v>89.57211916448216</v>
          </cell>
          <cell r="AR23">
            <v>21.43133566603534</v>
          </cell>
          <cell r="AS23">
            <v>0.04508053605738567</v>
          </cell>
          <cell r="AT23">
            <v>4.580564447094713</v>
          </cell>
          <cell r="AU23">
            <v>61.028733255468545</v>
          </cell>
        </row>
        <row r="24">
          <cell r="AH24">
            <v>1874.5616962440567</v>
          </cell>
          <cell r="AI24">
            <v>1343.73264584525</v>
          </cell>
          <cell r="AJ24">
            <v>1217.523269061322</v>
          </cell>
          <cell r="AK24">
            <v>14.164099638749779</v>
          </cell>
          <cell r="AL24">
            <v>132.03362167279957</v>
          </cell>
          <cell r="AM24">
            <v>1015.8505177682745</v>
          </cell>
          <cell r="AP24">
            <v>79.20786254300586</v>
          </cell>
          <cell r="AQ24">
            <v>92.39449560899482</v>
          </cell>
          <cell r="AR24">
            <v>23.04178730130659</v>
          </cell>
          <cell r="AS24">
            <v>0.04984655440248173</v>
          </cell>
          <cell r="AT24">
            <v>5.522397281527004</v>
          </cell>
          <cell r="AU24">
            <v>67.16429106242904</v>
          </cell>
        </row>
        <row r="25">
          <cell r="AH25">
            <v>1760.66931542338</v>
          </cell>
          <cell r="AI25">
            <v>1302.4414218204306</v>
          </cell>
          <cell r="AJ25">
            <v>1212.8153361351804</v>
          </cell>
          <cell r="AK25">
            <v>13.84853954366238</v>
          </cell>
          <cell r="AL25">
            <v>150.06293591675538</v>
          </cell>
          <cell r="AM25">
            <v>932.5339589112657</v>
          </cell>
          <cell r="AP25">
            <v>73.88007164048523</v>
          </cell>
          <cell r="AQ25">
            <v>91.40428861217866</v>
          </cell>
          <cell r="AR25">
            <v>23.1027200267655</v>
          </cell>
          <cell r="AS25">
            <v>0.04983092286916948</v>
          </cell>
          <cell r="AT25">
            <v>6.539410096974193</v>
          </cell>
          <cell r="AU25">
            <v>61.91970457690579</v>
          </cell>
        </row>
        <row r="26">
          <cell r="AH26">
            <v>1773.8236926271334</v>
          </cell>
          <cell r="AI26">
            <v>1266.5056597927744</v>
          </cell>
          <cell r="AJ26">
            <v>1266.870698819875</v>
          </cell>
          <cell r="AK26">
            <v>14.32315444378383</v>
          </cell>
          <cell r="AL26">
            <v>153.31039453785573</v>
          </cell>
          <cell r="AM26">
            <v>830.663592223291</v>
          </cell>
          <cell r="AP26">
            <v>76.0388954756014</v>
          </cell>
          <cell r="AQ26">
            <v>90.62555863415461</v>
          </cell>
          <cell r="AR26">
            <v>24.304724197012078</v>
          </cell>
          <cell r="AS26">
            <v>0.052683569906670134</v>
          </cell>
          <cell r="AT26">
            <v>6.878442591249873</v>
          </cell>
          <cell r="AU26">
            <v>55.52935262111446</v>
          </cell>
        </row>
        <row r="27">
          <cell r="AH27">
            <v>1812.9437825184305</v>
          </cell>
          <cell r="AI27">
            <v>1230.6652923151187</v>
          </cell>
          <cell r="AJ27">
            <v>1317.2052361236892</v>
          </cell>
          <cell r="AK27">
            <v>14.81184439254349</v>
          </cell>
          <cell r="AL27">
            <v>172.9540069910828</v>
          </cell>
          <cell r="AM27">
            <v>838.8269339067516</v>
          </cell>
          <cell r="AP27">
            <v>78.01562176717079</v>
          </cell>
          <cell r="AQ27">
            <v>89.49417900175912</v>
          </cell>
          <cell r="AR27">
            <v>25.365118626947037</v>
          </cell>
          <cell r="AS27">
            <v>0.05567784156632614</v>
          </cell>
          <cell r="AT27">
            <v>8.011508466951797</v>
          </cell>
          <cell r="AU27">
            <v>55.991638081692365</v>
          </cell>
        </row>
        <row r="28">
          <cell r="AH28">
            <v>1784.704254605388</v>
          </cell>
          <cell r="AI28">
            <v>1198.6886629058959</v>
          </cell>
          <cell r="AJ28">
            <v>1336.2086344673805</v>
          </cell>
          <cell r="AK28">
            <v>15.870611994982518</v>
          </cell>
          <cell r="AL28">
            <v>188.66843440081223</v>
          </cell>
          <cell r="AM28">
            <v>717.5117732515737</v>
          </cell>
          <cell r="AP28">
            <v>76.39806551530125</v>
          </cell>
          <cell r="AQ28">
            <v>89.05927790451196</v>
          </cell>
          <cell r="AR28">
            <v>25.69962154070901</v>
          </cell>
          <cell r="AS28">
            <v>0.0609538468532175</v>
          </cell>
          <cell r="AT28">
            <v>9.155008402241126</v>
          </cell>
          <cell r="AU28">
            <v>48.28594675255672</v>
          </cell>
        </row>
        <row r="29">
          <cell r="AH29">
            <v>1680.3060381127543</v>
          </cell>
          <cell r="AI29">
            <v>1151.3864740568583</v>
          </cell>
          <cell r="AJ29">
            <v>1257.0102409807455</v>
          </cell>
          <cell r="AK29">
            <v>14.668160329439978</v>
          </cell>
          <cell r="AL29">
            <v>190.62583273080512</v>
          </cell>
          <cell r="AM29">
            <v>620.2051740959998</v>
          </cell>
          <cell r="AP29">
            <v>73.3273152628827</v>
          </cell>
          <cell r="AQ29">
            <v>87.20764193219131</v>
          </cell>
          <cell r="AR29">
            <v>24.284308091351907</v>
          </cell>
          <cell r="AS29">
            <v>0.05754624394974157</v>
          </cell>
          <cell r="AT29">
            <v>9.55135025395887</v>
          </cell>
          <cell r="AU29">
            <v>41.80069587718454</v>
          </cell>
        </row>
        <row r="30">
          <cell r="AH30">
            <v>1574.3589151597819</v>
          </cell>
          <cell r="AI30">
            <v>1106.9106319835905</v>
          </cell>
          <cell r="AJ30">
            <v>1237.8671877760567</v>
          </cell>
          <cell r="AK30">
            <v>13.882723769444794</v>
          </cell>
          <cell r="AL30">
            <v>204.50862388958384</v>
          </cell>
          <cell r="AM30">
            <v>711.7962493819281</v>
          </cell>
          <cell r="AP30">
            <v>67.20711826120444</v>
          </cell>
          <cell r="AQ30">
            <v>85.04187446319119</v>
          </cell>
          <cell r="AR30">
            <v>24.060907080361634</v>
          </cell>
          <cell r="AS30">
            <v>0.055622659881895235</v>
          </cell>
          <cell r="AT30">
            <v>10.497224628306173</v>
          </cell>
          <cell r="AU30">
            <v>47.626779116738014</v>
          </cell>
        </row>
        <row r="31">
          <cell r="AH31">
            <v>1589.908967367461</v>
          </cell>
          <cell r="AI31">
            <v>1075.0751241906166</v>
          </cell>
          <cell r="AJ31">
            <v>1289.3631443764843</v>
          </cell>
          <cell r="AK31">
            <v>14.912855612757397</v>
          </cell>
          <cell r="AL31">
            <v>153.5961782146627</v>
          </cell>
          <cell r="AM31">
            <v>819.9205650594191</v>
          </cell>
          <cell r="AP31">
            <v>68.88094787576853</v>
          </cell>
          <cell r="AQ31">
            <v>83.87251117030577</v>
          </cell>
          <cell r="AR31">
            <v>25.100390629904926</v>
          </cell>
          <cell r="AS31">
            <v>0.061006702769117</v>
          </cell>
          <cell r="AT31">
            <v>8.001570393795701</v>
          </cell>
          <cell r="AU31">
            <v>55.36597016748132</v>
          </cell>
        </row>
        <row r="32">
          <cell r="AH32">
            <v>1238.7907560232268</v>
          </cell>
          <cell r="AI32">
            <v>1031.6194619773985</v>
          </cell>
          <cell r="AJ32">
            <v>1431.2930343098183</v>
          </cell>
          <cell r="AK32">
            <v>15.372274842336932</v>
          </cell>
          <cell r="AL32">
            <v>129.76312283636364</v>
          </cell>
          <cell r="AM32">
            <v>708.5858752871807</v>
          </cell>
          <cell r="AP32">
            <v>54.41178268950616</v>
          </cell>
          <cell r="AQ32">
            <v>82.56013172801018</v>
          </cell>
          <cell r="AR32">
            <v>28.701495658476357</v>
          </cell>
          <cell r="AS32">
            <v>0.06419489644254622</v>
          </cell>
          <cell r="AT32">
            <v>6.4477748264501304</v>
          </cell>
          <cell r="AU32">
            <v>48.55624820188952</v>
          </cell>
        </row>
        <row r="33">
          <cell r="AH33">
            <v>1320.9533841031525</v>
          </cell>
          <cell r="AI33">
            <v>979.2362759057445</v>
          </cell>
          <cell r="AJ33">
            <v>1200.006765064434</v>
          </cell>
          <cell r="AK33">
            <v>15.042967231952284</v>
          </cell>
          <cell r="AL33">
            <v>132.61825028269797</v>
          </cell>
          <cell r="AM33">
            <v>853.0081197108233</v>
          </cell>
          <cell r="AP33">
            <v>59.44987574168229</v>
          </cell>
          <cell r="AQ33">
            <v>78.94040637409844</v>
          </cell>
          <cell r="AR33">
            <v>23.746144844361442</v>
          </cell>
          <cell r="AS33">
            <v>0.06411348737379424</v>
          </cell>
          <cell r="AT33">
            <v>8.32668391889994</v>
          </cell>
          <cell r="AU33">
            <v>57.374174078918784</v>
          </cell>
        </row>
        <row r="34">
          <cell r="AH34">
            <v>1461.228622721854</v>
          </cell>
          <cell r="AI34">
            <v>943.6954873864591</v>
          </cell>
          <cell r="AJ34">
            <v>1237.2253276391446</v>
          </cell>
          <cell r="AK34">
            <v>16.682252500206616</v>
          </cell>
          <cell r="AL34">
            <v>149.38607503108503</v>
          </cell>
          <cell r="AM34">
            <v>875.6242441280672</v>
          </cell>
          <cell r="AP34">
            <v>68.16899080226354</v>
          </cell>
          <cell r="AQ34">
            <v>76.97786162013915</v>
          </cell>
          <cell r="AR34">
            <v>24.425669468466683</v>
          </cell>
          <cell r="AS34">
            <v>0.0725494145336436</v>
          </cell>
          <cell r="AT34">
            <v>10.125182533969816</v>
          </cell>
          <cell r="AU34">
            <v>59.00941966092449</v>
          </cell>
        </row>
        <row r="35">
          <cell r="AH35">
            <v>1431.08940605792</v>
          </cell>
          <cell r="AI35">
            <v>913.0030598395704</v>
          </cell>
          <cell r="AJ35">
            <v>1319.5147666048038</v>
          </cell>
          <cell r="AK35">
            <v>18.54706810015979</v>
          </cell>
          <cell r="AL35">
            <v>161.16952474604102</v>
          </cell>
          <cell r="AM35">
            <v>915.559998078988</v>
          </cell>
          <cell r="AP35">
            <v>67.77248046949686</v>
          </cell>
          <cell r="AQ35">
            <v>75.56982750104113</v>
          </cell>
          <cell r="AR35">
            <v>26.120649645141857</v>
          </cell>
          <cell r="AS35">
            <v>0.08228666421589298</v>
          </cell>
          <cell r="AT35">
            <v>11.213829692754528</v>
          </cell>
          <cell r="AU35">
            <v>62.32731615224119</v>
          </cell>
        </row>
        <row r="36">
          <cell r="AH36">
            <v>1302.405403903067</v>
          </cell>
          <cell r="AI36">
            <v>868.3572869133203</v>
          </cell>
          <cell r="AJ36">
            <v>1277.218337815554</v>
          </cell>
          <cell r="AK36">
            <v>17.639896977345174</v>
          </cell>
          <cell r="AL36">
            <v>169.29937916950144</v>
          </cell>
          <cell r="AM36">
            <v>846.9231551019451</v>
          </cell>
          <cell r="AP36">
            <v>66.79145979303043</v>
          </cell>
          <cell r="AQ36">
            <v>73.15913949874928</v>
          </cell>
          <cell r="AR36">
            <v>25.415512293585323</v>
          </cell>
          <cell r="AS36">
            <v>0.0798249437967313</v>
          </cell>
          <cell r="AT36">
            <v>12.92280025501315</v>
          </cell>
          <cell r="AU36">
            <v>57.841700776919545</v>
          </cell>
        </row>
        <row r="37">
          <cell r="AH37">
            <v>1072.8099563083244</v>
          </cell>
          <cell r="AI37">
            <v>844.544168129854</v>
          </cell>
          <cell r="AJ37">
            <v>1465.6459398216834</v>
          </cell>
          <cell r="AK37">
            <v>18.427345011410846</v>
          </cell>
          <cell r="AL37">
            <v>169.46875113665695</v>
          </cell>
          <cell r="AM37">
            <v>662.2922868276745</v>
          </cell>
          <cell r="AP37">
            <v>58.95545873380534</v>
          </cell>
          <cell r="AQ37">
            <v>73.05827260112402</v>
          </cell>
          <cell r="AR37">
            <v>29.784015297225963</v>
          </cell>
          <cell r="AS37">
            <v>0.08503718498981801</v>
          </cell>
          <cell r="AT37">
            <v>11.370732187807569</v>
          </cell>
          <cell r="AU37">
            <v>47.35520670219973</v>
          </cell>
        </row>
        <row r="38">
          <cell r="AH38">
            <v>1272.8834067372093</v>
          </cell>
          <cell r="AI38">
            <v>796.2408192363141</v>
          </cell>
          <cell r="AJ38">
            <v>1348.8987673993925</v>
          </cell>
          <cell r="AK38">
            <v>17.95584555729674</v>
          </cell>
          <cell r="AL38">
            <v>192.5275346651026</v>
          </cell>
          <cell r="AM38">
            <v>890.2806950447759</v>
          </cell>
          <cell r="AP38">
            <v>74.43371087693171</v>
          </cell>
          <cell r="AQ38">
            <v>68.71955529964792</v>
          </cell>
          <cell r="AR38">
            <v>26.981535011049047</v>
          </cell>
          <cell r="AS38">
            <v>0.08448358207965247</v>
          </cell>
          <cell r="AT38">
            <v>16.929518393842077</v>
          </cell>
          <cell r="AU38">
            <v>61.94530405944251</v>
          </cell>
        </row>
        <row r="39">
          <cell r="AH39">
            <v>1202.1770974354708</v>
          </cell>
          <cell r="AI39">
            <v>749.8856700568597</v>
          </cell>
          <cell r="AJ39">
            <v>1285.0841130434999</v>
          </cell>
          <cell r="AK39">
            <v>17.683118006645206</v>
          </cell>
          <cell r="AL39">
            <v>199.10884538885634</v>
          </cell>
          <cell r="AM39">
            <v>829.2009501941204</v>
          </cell>
          <cell r="AP39">
            <v>71.79670082149404</v>
          </cell>
          <cell r="AQ39">
            <v>65.75906185033656</v>
          </cell>
          <cell r="AR39">
            <v>25.75574490293136</v>
          </cell>
          <cell r="AS39">
            <v>0.08481332669785639</v>
          </cell>
          <cell r="AT39">
            <v>19.366101097901975</v>
          </cell>
          <cell r="AU39">
            <v>58.10211704130226</v>
          </cell>
        </row>
        <row r="40">
          <cell r="AH40">
            <v>1254.3959685518475</v>
          </cell>
          <cell r="AI40">
            <v>715.3682672644715</v>
          </cell>
          <cell r="AJ40">
            <v>1344.3273245054222</v>
          </cell>
          <cell r="AK40">
            <v>18.487763313045992</v>
          </cell>
          <cell r="AL40">
            <v>214.95722231554254</v>
          </cell>
          <cell r="AM40">
            <v>865.1394605662387</v>
          </cell>
          <cell r="AP40">
            <v>79.34501019849198</v>
          </cell>
          <cell r="AQ40">
            <v>63.18812370132661</v>
          </cell>
          <cell r="AR40">
            <v>27.013307275040336</v>
          </cell>
          <cell r="AS40">
            <v>0.09037502754659471</v>
          </cell>
          <cell r="AT40">
            <v>21.27198177614476</v>
          </cell>
          <cell r="AU40">
            <v>60.89521748595022</v>
          </cell>
        </row>
        <row r="41">
          <cell r="AH41">
            <v>1162.9987544763312</v>
          </cell>
          <cell r="AI41">
            <v>705.6438404260189</v>
          </cell>
          <cell r="AJ41">
            <v>1331.686028117502</v>
          </cell>
          <cell r="AK41">
            <v>19.01943919984905</v>
          </cell>
          <cell r="AL41">
            <v>234.4527457386097</v>
          </cell>
          <cell r="AM41">
            <v>816.3253407758482</v>
          </cell>
          <cell r="AP41">
            <v>71.80099355096003</v>
          </cell>
          <cell r="AQ41">
            <v>63.537971900242496</v>
          </cell>
          <cell r="AR41">
            <v>26.868902533182926</v>
          </cell>
          <cell r="AS41">
            <v>0.09474191287499213</v>
          </cell>
          <cell r="AT41">
            <v>24.15860279112023</v>
          </cell>
          <cell r="AU41">
            <v>58.14748031515309</v>
          </cell>
        </row>
        <row r="42">
          <cell r="AH42">
            <v>1027.0285259425466</v>
          </cell>
          <cell r="AI42">
            <v>695.4554467525699</v>
          </cell>
          <cell r="AJ42">
            <v>1310.9239454123094</v>
          </cell>
          <cell r="AK42">
            <v>19.105278882442754</v>
          </cell>
          <cell r="AL42">
            <v>233.27249896102254</v>
          </cell>
          <cell r="AM42">
            <v>754.5245660307346</v>
          </cell>
          <cell r="AP42">
            <v>65.38835126119885</v>
          </cell>
          <cell r="AQ42">
            <v>63.961875696396724</v>
          </cell>
          <cell r="AR42">
            <v>26.617751899424565</v>
          </cell>
          <cell r="AS42">
            <v>0.09696192685688283</v>
          </cell>
          <cell r="AT42">
            <v>25.883931064292362</v>
          </cell>
          <cell r="AU42">
            <v>54.01243273466813</v>
          </cell>
        </row>
        <row r="43">
          <cell r="AH43">
            <v>1009.0135609972305</v>
          </cell>
          <cell r="AI43">
            <v>685.2193681315819</v>
          </cell>
          <cell r="AJ43">
            <v>1280.524229507167</v>
          </cell>
          <cell r="AK43">
            <v>18.987529031565323</v>
          </cell>
          <cell r="AL43">
            <v>238.4356781412526</v>
          </cell>
          <cell r="AM43">
            <v>711.3274000749286</v>
          </cell>
          <cell r="AP43">
            <v>66.56734168915655</v>
          </cell>
          <cell r="AQ43">
            <v>64.02036094780448</v>
          </cell>
          <cell r="AR43">
            <v>26.0678811266232</v>
          </cell>
          <cell r="AS43">
            <v>0.09816218328808325</v>
          </cell>
          <cell r="AT43">
            <v>28.654526814017608</v>
          </cell>
          <cell r="AU43">
            <v>51.39204218327313</v>
          </cell>
        </row>
        <row r="44">
          <cell r="AH44">
            <v>1010.5818837695748</v>
          </cell>
          <cell r="AI44">
            <v>676.9569479982141</v>
          </cell>
          <cell r="AJ44">
            <v>1282.2959394669792</v>
          </cell>
          <cell r="AK44">
            <v>18.843583238263943</v>
          </cell>
          <cell r="AL44">
            <v>251.416536726109</v>
          </cell>
          <cell r="AM44">
            <v>690.1706686567841</v>
          </cell>
          <cell r="AP44">
            <v>72.05402938459835</v>
          </cell>
          <cell r="AQ44">
            <v>64.15921030815718</v>
          </cell>
          <cell r="AR44">
            <v>26.148061751336428</v>
          </cell>
          <cell r="AS44">
            <v>0.09921858862392383</v>
          </cell>
          <cell r="AT44">
            <v>32.90280133550193</v>
          </cell>
          <cell r="AU44">
            <v>50.38024627011904</v>
          </cell>
        </row>
        <row r="45">
          <cell r="AH45">
            <v>1127.3027000374018</v>
          </cell>
          <cell r="AI45">
            <v>677.222198615635</v>
          </cell>
          <cell r="AJ45">
            <v>1354.0708678410208</v>
          </cell>
          <cell r="AK45">
            <v>20.581221883084144</v>
          </cell>
          <cell r="AL45">
            <v>272.23117841727026</v>
          </cell>
          <cell r="AM45">
            <v>740.3691088476406</v>
          </cell>
          <cell r="AP45">
            <v>88.68328495340218</v>
          </cell>
          <cell r="AQ45">
            <v>64.64795143840777</v>
          </cell>
          <cell r="AR45">
            <v>27.582188885612734</v>
          </cell>
          <cell r="AS45">
            <v>0.11035239549272066</v>
          </cell>
          <cell r="AT45">
            <v>35.86955238287785</v>
          </cell>
          <cell r="AU45">
            <v>54.343006529534996</v>
          </cell>
        </row>
        <row r="46">
          <cell r="AH46">
            <v>1144.467742373122</v>
          </cell>
          <cell r="AI46">
            <v>673.5966368229094</v>
          </cell>
          <cell r="AJ46">
            <v>1382.1921865772958</v>
          </cell>
          <cell r="AK46">
            <v>21.721950292473945</v>
          </cell>
          <cell r="AL46">
            <v>298.6123396223998</v>
          </cell>
          <cell r="AM46">
            <v>727.955904557513</v>
          </cell>
          <cell r="AP46">
            <v>98.03880508314698</v>
          </cell>
          <cell r="AQ46">
            <v>65.0383260437814</v>
          </cell>
          <cell r="AR46">
            <v>28.22652567433599</v>
          </cell>
          <cell r="AS46">
            <v>0.1185820816221417</v>
          </cell>
          <cell r="AT46">
            <v>40.782941680522924</v>
          </cell>
          <cell r="AU46">
            <v>53.76909649778096</v>
          </cell>
        </row>
        <row r="47">
          <cell r="AH47">
            <v>1236.747043556639</v>
          </cell>
          <cell r="AI47">
            <v>676.5691058669236</v>
          </cell>
          <cell r="AJ47">
            <v>1446.1048848583168</v>
          </cell>
          <cell r="AK47">
            <v>23.659109071977714</v>
          </cell>
          <cell r="AL47">
            <v>332.30415508579824</v>
          </cell>
          <cell r="AM47">
            <v>749.6908718335001</v>
          </cell>
          <cell r="AP47">
            <v>108.20846202052208</v>
          </cell>
          <cell r="AQ47">
            <v>65.82217795569855</v>
          </cell>
          <cell r="AR47">
            <v>29.482960587354544</v>
          </cell>
          <cell r="AS47">
            <v>0.13147953657203013</v>
          </cell>
          <cell r="AT47">
            <v>45.838494164375724</v>
          </cell>
          <cell r="AU47">
            <v>55.93813327214917</v>
          </cell>
        </row>
        <row r="48">
          <cell r="AH48">
            <v>1293.6152463315652</v>
          </cell>
          <cell r="AI48">
            <v>673.8445911853552</v>
          </cell>
          <cell r="AJ48">
            <v>1478.83554494047</v>
          </cell>
          <cell r="AK48">
            <v>24.8650058721712</v>
          </cell>
          <cell r="AL48">
            <v>361.0274514612696</v>
          </cell>
          <cell r="AM48">
            <v>761.2708047229705</v>
          </cell>
          <cell r="AP48">
            <v>119.21861091823807</v>
          </cell>
          <cell r="AQ48">
            <v>66.15424679970509</v>
          </cell>
          <cell r="AR48">
            <v>30.160294640974328</v>
          </cell>
          <cell r="AS48">
            <v>0.1406432862246094</v>
          </cell>
          <cell r="AT48">
            <v>50.38043288498623</v>
          </cell>
          <cell r="AU48">
            <v>57.11210379003043</v>
          </cell>
        </row>
        <row r="49">
          <cell r="AH49">
            <v>1199.786821162755</v>
          </cell>
          <cell r="AI49">
            <v>664.9045211357848</v>
          </cell>
          <cell r="AJ49">
            <v>1465.1804060126772</v>
          </cell>
          <cell r="AK49">
            <v>25.11388842735122</v>
          </cell>
          <cell r="AL49">
            <v>365.7055145453469</v>
          </cell>
          <cell r="AM49">
            <v>700.10772254839</v>
          </cell>
          <cell r="AP49">
            <v>110.59266393702792</v>
          </cell>
          <cell r="AQ49">
            <v>66.4239175673235</v>
          </cell>
          <cell r="AR49">
            <v>30.04006294905275</v>
          </cell>
          <cell r="AS49">
            <v>0.14455976092108958</v>
          </cell>
          <cell r="AT49">
            <v>53.208633658801006</v>
          </cell>
          <cell r="AU49">
            <v>54.24660839129631</v>
          </cell>
        </row>
        <row r="50">
          <cell r="AH50">
            <v>1243.0893274400814</v>
          </cell>
          <cell r="AI50">
            <v>662.3610479860617</v>
          </cell>
          <cell r="AJ50">
            <v>1495.516904600147</v>
          </cell>
          <cell r="AK50">
            <v>16.50687005169195</v>
          </cell>
          <cell r="AL50">
            <v>390.6187366704368</v>
          </cell>
          <cell r="AM50">
            <v>674.6696187774643</v>
          </cell>
          <cell r="AP50">
            <v>113.59649554109667</v>
          </cell>
          <cell r="AQ50">
            <v>66.64152814878139</v>
          </cell>
          <cell r="AR50">
            <v>30.69037619731177</v>
          </cell>
          <cell r="AS50">
            <v>0.09667958241185626</v>
          </cell>
          <cell r="AT50">
            <v>57.85333955390279</v>
          </cell>
          <cell r="AU50">
            <v>51.382296797174284</v>
          </cell>
        </row>
        <row r="51">
          <cell r="AH51">
            <v>1327.139429640864</v>
          </cell>
          <cell r="AI51">
            <v>660.103782801615</v>
          </cell>
          <cell r="AJ51">
            <v>1563.7451377988718</v>
          </cell>
          <cell r="AK51">
            <v>1.6737070274066905</v>
          </cell>
          <cell r="AL51">
            <v>444.5976212636794</v>
          </cell>
          <cell r="AM51">
            <v>649.0884993906594</v>
          </cell>
          <cell r="AP51">
            <v>120.47507425927684</v>
          </cell>
          <cell r="AQ51">
            <v>66.51773664703529</v>
          </cell>
          <cell r="AR51">
            <v>32.19184768050904</v>
          </cell>
          <cell r="AS51">
            <v>0.00997288374522442</v>
          </cell>
          <cell r="AT51">
            <v>60.78462654975025</v>
          </cell>
          <cell r="AU51">
            <v>50.097864802286495</v>
          </cell>
        </row>
        <row r="52">
          <cell r="AH52">
            <v>1297.2013079340577</v>
          </cell>
          <cell r="AI52">
            <v>667.1807485723106</v>
          </cell>
          <cell r="AJ52">
            <v>1583.756514072402</v>
          </cell>
          <cell r="AK52">
            <v>2.4699097065022046</v>
          </cell>
          <cell r="AL52">
            <v>506.9092985425847</v>
          </cell>
          <cell r="AM52">
            <v>579.260609081417</v>
          </cell>
          <cell r="AP52">
            <v>121.188760284371</v>
          </cell>
          <cell r="AQ52">
            <v>68.02020020152857</v>
          </cell>
          <cell r="AR52">
            <v>32.68718450853294</v>
          </cell>
          <cell r="AS52">
            <v>0.014970265985872857</v>
          </cell>
          <cell r="AT52">
            <v>71.6377994443029</v>
          </cell>
          <cell r="AU52">
            <v>46.026768900278235</v>
          </cell>
        </row>
        <row r="53">
          <cell r="AH53">
            <v>1296.2838474739008</v>
          </cell>
          <cell r="AI53">
            <v>656.853150212375</v>
          </cell>
          <cell r="AJ53">
            <v>1604.0309971355998</v>
          </cell>
          <cell r="AK53">
            <v>2.674907187188865</v>
          </cell>
          <cell r="AL53">
            <v>557.3641880765342</v>
          </cell>
          <cell r="AM53">
            <v>571.3431693123817</v>
          </cell>
          <cell r="AP53">
            <v>119.51767015349458</v>
          </cell>
          <cell r="AQ53">
            <v>67.58025941398304</v>
          </cell>
          <cell r="AR53">
            <v>33.03199249690952</v>
          </cell>
          <cell r="AS53">
            <v>0.01648926206247955</v>
          </cell>
          <cell r="AT53">
            <v>80.82132474386404</v>
          </cell>
          <cell r="AU53">
            <v>45.70395211231401</v>
          </cell>
        </row>
        <row r="54">
          <cell r="AH54">
            <v>1237.936691315096</v>
          </cell>
          <cell r="AI54">
            <v>633.3109647265574</v>
          </cell>
          <cell r="AJ54">
            <v>1576.7172027784259</v>
          </cell>
          <cell r="AK54">
            <v>2.067567361653279</v>
          </cell>
          <cell r="AL54">
            <v>564.6565364246684</v>
          </cell>
          <cell r="AM54">
            <v>555.4456435645907</v>
          </cell>
          <cell r="AP54">
            <v>116.10319732167022</v>
          </cell>
          <cell r="AQ54">
            <v>65.83736467286441</v>
          </cell>
          <cell r="AR54">
            <v>32.613615093669964</v>
          </cell>
          <cell r="AS54">
            <v>0.012960872682166738</v>
          </cell>
          <cell r="AT54">
            <v>84.2892280464291</v>
          </cell>
          <cell r="AU54">
            <v>44.876406133513285</v>
          </cell>
        </row>
        <row r="55">
          <cell r="AH55">
            <v>1185.6197321747366</v>
          </cell>
          <cell r="AI55">
            <v>602.9782746191939</v>
          </cell>
          <cell r="AJ55">
            <v>1502.3506402164007</v>
          </cell>
          <cell r="AK55">
            <v>2.9593136055507046</v>
          </cell>
          <cell r="AL55">
            <v>600.5451604119394</v>
          </cell>
          <cell r="AM55">
            <v>539.1607517678156</v>
          </cell>
          <cell r="AP55">
            <v>115.4296961887563</v>
          </cell>
          <cell r="AQ55">
            <v>63.498048430266515</v>
          </cell>
          <cell r="AR55">
            <v>30.934140607628823</v>
          </cell>
          <cell r="AS55">
            <v>0.018861954686514883</v>
          </cell>
          <cell r="AT55">
            <v>88.06991415517531</v>
          </cell>
          <cell r="AU55">
            <v>44.56540518648908</v>
          </cell>
        </row>
        <row r="56">
          <cell r="AH56">
            <v>1137.348816558665</v>
          </cell>
          <cell r="AI56">
            <v>568.3840418200813</v>
          </cell>
          <cell r="AJ56">
            <v>1402.805613508082</v>
          </cell>
          <cell r="AK56">
            <v>8.24827950565437</v>
          </cell>
          <cell r="AL56">
            <v>584.912119448095</v>
          </cell>
          <cell r="AM56">
            <v>529.3353874433587</v>
          </cell>
          <cell r="AP56">
            <v>113.70557899417554</v>
          </cell>
          <cell r="AQ56">
            <v>61.64854158551272</v>
          </cell>
          <cell r="AR56">
            <v>28.36304880247485</v>
          </cell>
          <cell r="AS56">
            <v>0.053446624161173864</v>
          </cell>
          <cell r="AT56">
            <v>88.52829799823691</v>
          </cell>
          <cell r="AU56">
            <v>44.004310382138236</v>
          </cell>
        </row>
        <row r="57">
          <cell r="AH57">
            <v>1168.0718378092133</v>
          </cell>
          <cell r="AI57">
            <v>609.0947086620497</v>
          </cell>
          <cell r="AJ57">
            <v>1385.8975052246897</v>
          </cell>
          <cell r="AK57">
            <v>11.680630817494752</v>
          </cell>
          <cell r="AL57">
            <v>650.3369399497125</v>
          </cell>
          <cell r="AM57">
            <v>570.1010521152665</v>
          </cell>
          <cell r="AP57">
            <v>120.42583810113548</v>
          </cell>
          <cell r="AQ57">
            <v>67.69298274162365</v>
          </cell>
          <cell r="AR57">
            <v>27.525780894894943</v>
          </cell>
          <cell r="AS57">
            <v>0.07693526916232488</v>
          </cell>
          <cell r="AT57">
            <v>97.91770739328969</v>
          </cell>
          <cell r="AU57">
            <v>47.09672374496934</v>
          </cell>
        </row>
        <row r="58">
          <cell r="AH58">
            <v>1170.4089598815297</v>
          </cell>
          <cell r="AI58">
            <v>585.9267725633891</v>
          </cell>
          <cell r="AJ58">
            <v>1492.0876361511137</v>
          </cell>
          <cell r="AK58">
            <v>8.142238759351384</v>
          </cell>
          <cell r="AL58">
            <v>668.6752701101653</v>
          </cell>
          <cell r="AM58">
            <v>581.5302570791599</v>
          </cell>
          <cell r="AP58">
            <v>125.98401261707708</v>
          </cell>
          <cell r="AQ58">
            <v>65.31078444092489</v>
          </cell>
          <cell r="AR58">
            <v>29.892794854068423</v>
          </cell>
          <cell r="AS58">
            <v>0.054506377228518296</v>
          </cell>
          <cell r="AT58">
            <v>94.41569290404335</v>
          </cell>
          <cell r="AU58">
            <v>49.18243140249106</v>
          </cell>
        </row>
        <row r="59">
          <cell r="AH59">
            <v>1266.460146355565</v>
          </cell>
          <cell r="AI59">
            <v>634.7591665824599</v>
          </cell>
          <cell r="AJ59">
            <v>1457.3541578308627</v>
          </cell>
          <cell r="AK59">
            <v>11.88334615753674</v>
          </cell>
          <cell r="AL59">
            <v>710.855093835397</v>
          </cell>
          <cell r="AM59">
            <v>583.5444028397295</v>
          </cell>
          <cell r="AP59">
            <v>143.6718123191855</v>
          </cell>
          <cell r="AQ59">
            <v>71.00261695372764</v>
          </cell>
          <cell r="AR59">
            <v>29.23914135837697</v>
          </cell>
          <cell r="AS59">
            <v>0.0808405976411066</v>
          </cell>
          <cell r="AT59">
            <v>106.87296984079228</v>
          </cell>
          <cell r="AU59">
            <v>49.50704249424012</v>
          </cell>
        </row>
        <row r="60">
          <cell r="AH60">
            <v>1235.9284129835069</v>
          </cell>
          <cell r="AI60">
            <v>595.9403209481274</v>
          </cell>
          <cell r="AJ60">
            <v>1443.4211219948086</v>
          </cell>
          <cell r="AK60">
            <v>15.365815185194068</v>
          </cell>
          <cell r="AL60">
            <v>737.14051202179</v>
          </cell>
          <cell r="AM60">
            <v>577.6883662620239</v>
          </cell>
          <cell r="AP60">
            <v>142.3382238047551</v>
          </cell>
          <cell r="AQ60">
            <v>66.16829905855057</v>
          </cell>
          <cell r="AR60">
            <v>29.1396356023183</v>
          </cell>
          <cell r="AS60">
            <v>0.10621297064646525</v>
          </cell>
          <cell r="AT60">
            <v>111.71369035887587</v>
          </cell>
          <cell r="AU60">
            <v>50.27159661060227</v>
          </cell>
        </row>
        <row r="61">
          <cell r="AH61">
            <v>1253.1418514482448</v>
          </cell>
          <cell r="AI61">
            <v>625.8377422391716</v>
          </cell>
          <cell r="AJ61">
            <v>1448.7916737712007</v>
          </cell>
          <cell r="AK61">
            <v>16.453180229079575</v>
          </cell>
          <cell r="AL61">
            <v>783.8003686507087</v>
          </cell>
          <cell r="AM61">
            <v>530.1552427386414</v>
          </cell>
          <cell r="AP61">
            <v>147.2451922027045</v>
          </cell>
          <cell r="AQ61">
            <v>70.05184289560792</v>
          </cell>
          <cell r="AR61">
            <v>29.50538308070224</v>
          </cell>
          <cell r="AS61">
            <v>0.11554410347673419</v>
          </cell>
          <cell r="AT61">
            <v>123.89578433149718</v>
          </cell>
          <cell r="AU61">
            <v>47.3572582279315</v>
          </cell>
        </row>
        <row r="62">
          <cell r="AH62">
            <v>1329.6804898552132</v>
          </cell>
          <cell r="AI62">
            <v>653.4344744100064</v>
          </cell>
          <cell r="AJ62">
            <v>1512.025601637751</v>
          </cell>
          <cell r="AK62">
            <v>16.46695769187453</v>
          </cell>
          <cell r="AL62">
            <v>844.4154355561984</v>
          </cell>
          <cell r="AM62">
            <v>540.4188243087765</v>
          </cell>
          <cell r="AP62">
            <v>159.53500048523898</v>
          </cell>
          <cell r="AQ62">
            <v>73.17570226576468</v>
          </cell>
          <cell r="AR62">
            <v>30.82553322318733</v>
          </cell>
          <cell r="AS62">
            <v>0.1171423367442455</v>
          </cell>
          <cell r="AT62">
            <v>129.9629450977538</v>
          </cell>
          <cell r="AU62">
            <v>49.66657998597799</v>
          </cell>
        </row>
        <row r="63">
          <cell r="AH63">
            <v>1355.2283791747504</v>
          </cell>
          <cell r="AI63">
            <v>629.7407689014716</v>
          </cell>
          <cell r="AJ63">
            <v>1499.2963143664008</v>
          </cell>
          <cell r="AK63">
            <v>16.300288649058654</v>
          </cell>
          <cell r="AL63">
            <v>851.5248964827306</v>
          </cell>
          <cell r="AM63">
            <v>520.269999399164</v>
          </cell>
          <cell r="AP63">
            <v>166.73777630993195</v>
          </cell>
          <cell r="AQ63">
            <v>70.25926666402323</v>
          </cell>
          <cell r="AR63">
            <v>30.6725642629331</v>
          </cell>
          <cell r="AS63">
            <v>0.11745241150922653</v>
          </cell>
          <cell r="AT63">
            <v>133.64668327411286</v>
          </cell>
          <cell r="AU63">
            <v>48.3734783777536</v>
          </cell>
        </row>
        <row r="64">
          <cell r="AH64">
            <v>1365.0489721830454</v>
          </cell>
          <cell r="AI64">
            <v>634.2107961888588</v>
          </cell>
          <cell r="AJ64">
            <v>1460.6329561618404</v>
          </cell>
          <cell r="AK64">
            <v>15.062463484689658</v>
          </cell>
          <cell r="AL64">
            <v>879.6194644089866</v>
          </cell>
          <cell r="AM64">
            <v>482.5225022973202</v>
          </cell>
          <cell r="AP64">
            <v>169.75598964934255</v>
          </cell>
          <cell r="AQ64">
            <v>71.86066040851757</v>
          </cell>
          <cell r="AR64">
            <v>29.907885070438674</v>
          </cell>
          <cell r="AS64">
            <v>0.10992407155536989</v>
          </cell>
          <cell r="AT64">
            <v>142.75725249264428</v>
          </cell>
          <cell r="AU64">
            <v>44.992866655835144</v>
          </cell>
        </row>
        <row r="65">
          <cell r="AH65">
            <v>1395.9050496764316</v>
          </cell>
          <cell r="AI65">
            <v>655.1828039851822</v>
          </cell>
          <cell r="AJ65">
            <v>1464.0920049748675</v>
          </cell>
          <cell r="AK65">
            <v>13.835556852761796</v>
          </cell>
          <cell r="AL65">
            <v>954.7686711188746</v>
          </cell>
          <cell r="AM65">
            <v>451.1165556465505</v>
          </cell>
          <cell r="AP65">
            <v>178.72958140382073</v>
          </cell>
          <cell r="AQ65">
            <v>74.8011299397915</v>
          </cell>
          <cell r="AR65">
            <v>30.142936789693046</v>
          </cell>
          <cell r="AS65">
            <v>0.10225583358739186</v>
          </cell>
          <cell r="AT65">
            <v>156.53288042219302</v>
          </cell>
          <cell r="AU65">
            <v>43.03537781437588</v>
          </cell>
        </row>
        <row r="66">
          <cell r="AH66">
            <v>1439.4198964731818</v>
          </cell>
          <cell r="AI66">
            <v>665.6973498658197</v>
          </cell>
          <cell r="AJ66">
            <v>1476.2100679688244</v>
          </cell>
          <cell r="AK66">
            <v>13.324450843518639</v>
          </cell>
          <cell r="AL66">
            <v>1036.0464560716086</v>
          </cell>
          <cell r="AM66">
            <v>429.84585922631226</v>
          </cell>
          <cell r="AP66">
            <v>189.8051535280071</v>
          </cell>
          <cell r="AQ66">
            <v>76.0717979229253</v>
          </cell>
          <cell r="AR66">
            <v>30.353008788848918</v>
          </cell>
          <cell r="AS66">
            <v>0.0997241571653037</v>
          </cell>
          <cell r="AT66">
            <v>175.25738981585116</v>
          </cell>
          <cell r="AU66">
            <v>42.50565041080137</v>
          </cell>
        </row>
        <row r="67">
          <cell r="AH67">
            <v>1470.9210806982262</v>
          </cell>
          <cell r="AI67">
            <v>649.713598560965</v>
          </cell>
          <cell r="AJ67">
            <v>1448.5000162837905</v>
          </cell>
          <cell r="AK67">
            <v>11.78551666077288</v>
          </cell>
          <cell r="AL67">
            <v>1106.3576190314363</v>
          </cell>
          <cell r="AM67">
            <v>400.7940953775711</v>
          </cell>
          <cell r="AP67">
            <v>195.37279226295098</v>
          </cell>
          <cell r="AQ67">
            <v>74.34722913477856</v>
          </cell>
          <cell r="AR67">
            <v>29.804787043850837</v>
          </cell>
          <cell r="AS67">
            <v>0.08931505946703164</v>
          </cell>
          <cell r="AT67">
            <v>193.09689274232971</v>
          </cell>
          <cell r="AU67">
            <v>40.32093513432831</v>
          </cell>
        </row>
        <row r="68">
          <cell r="AH68">
            <v>1508.1732629263988</v>
          </cell>
          <cell r="AI68">
            <v>625.2112095755834</v>
          </cell>
          <cell r="AJ68">
            <v>1407.2897374908152</v>
          </cell>
          <cell r="AK68">
            <v>10.568422622235754</v>
          </cell>
          <cell r="AL68">
            <v>1124.8323204992996</v>
          </cell>
          <cell r="AM68">
            <v>376.76882406826314</v>
          </cell>
          <cell r="AP68">
            <v>203.8955366135979</v>
          </cell>
          <cell r="AQ68">
            <v>71.60039831376022</v>
          </cell>
          <cell r="AR68">
            <v>28.950224061726857</v>
          </cell>
          <cell r="AS68">
            <v>0.08109182863692206</v>
          </cell>
          <cell r="AT68">
            <v>192.43572428679667</v>
          </cell>
          <cell r="AU68">
            <v>37.962848729566325</v>
          </cell>
        </row>
        <row r="69">
          <cell r="AH69">
            <v>1387.1164492074238</v>
          </cell>
          <cell r="AI69">
            <v>571.1546222597207</v>
          </cell>
          <cell r="AJ69">
            <v>1427.855957115047</v>
          </cell>
          <cell r="AK69">
            <v>8.870276501166112</v>
          </cell>
          <cell r="AL69">
            <v>1117.6461831662643</v>
          </cell>
          <cell r="AM69">
            <v>340.4732803091136</v>
          </cell>
          <cell r="AP69">
            <v>198.6187969128288</v>
          </cell>
          <cell r="AQ69">
            <v>65.05844333519971</v>
          </cell>
          <cell r="AR69">
            <v>29.864260232087965</v>
          </cell>
          <cell r="AS69">
            <v>0.06890666251627502</v>
          </cell>
          <cell r="AT69">
            <v>188.23418521002594</v>
          </cell>
          <cell r="AU69">
            <v>35.227407328857765</v>
          </cell>
        </row>
        <row r="70">
          <cell r="AH70">
            <v>1353.1140763197704</v>
          </cell>
          <cell r="AI70">
            <v>586.571317381331</v>
          </cell>
          <cell r="AJ70">
            <v>1364.8402099098494</v>
          </cell>
          <cell r="AK70">
            <v>8.15301808114959</v>
          </cell>
          <cell r="AL70">
            <v>1120.4284925708928</v>
          </cell>
          <cell r="AM70">
            <v>316.1616048539866</v>
          </cell>
          <cell r="AP70">
            <v>201.10363784549747</v>
          </cell>
          <cell r="AQ70">
            <v>66.75600553854895</v>
          </cell>
          <cell r="AR70">
            <v>28.041810375259924</v>
          </cell>
          <cell r="AS70">
            <v>0.06411598272568954</v>
          </cell>
          <cell r="AT70">
            <v>186.6167823286424</v>
          </cell>
          <cell r="AU70">
            <v>33.35610291007093</v>
          </cell>
        </row>
        <row r="71">
          <cell r="AH71">
            <v>1355.1711096206423</v>
          </cell>
          <cell r="AI71">
            <v>592.8427960230641</v>
          </cell>
          <cell r="AJ71">
            <v>1253.8571953872076</v>
          </cell>
          <cell r="AK71">
            <v>6.170274964145488</v>
          </cell>
          <cell r="AL71">
            <v>1285.846474057431</v>
          </cell>
          <cell r="AM71">
            <v>254.10943786585943</v>
          </cell>
          <cell r="AP71">
            <v>208.96727943883099</v>
          </cell>
          <cell r="AQ71">
            <v>67.49799853453125</v>
          </cell>
          <cell r="AR71">
            <v>25.5272945232269</v>
          </cell>
          <cell r="AS71">
            <v>0.04911830557185385</v>
          </cell>
          <cell r="AT71">
            <v>227.53121554439824</v>
          </cell>
          <cell r="AU71">
            <v>27.46336344548613</v>
          </cell>
        </row>
        <row r="72">
          <cell r="AH72">
            <v>1285.7662967403598</v>
          </cell>
          <cell r="AI72">
            <v>566.5318960967986</v>
          </cell>
          <cell r="AJ72">
            <v>1210.5797320736265</v>
          </cell>
          <cell r="AK72">
            <v>5.247052944748022</v>
          </cell>
          <cell r="AL72">
            <v>1408.3070496009598</v>
          </cell>
          <cell r="AM72">
            <v>217.3805464631658</v>
          </cell>
          <cell r="AP72">
            <v>214.05037044707785</v>
          </cell>
          <cell r="AQ72">
            <v>64.30000607795348</v>
          </cell>
          <cell r="AR72">
            <v>24.45080124596044</v>
          </cell>
          <cell r="AS72">
            <v>0.04227784051439522</v>
          </cell>
          <cell r="AT72">
            <v>258.3573315992637</v>
          </cell>
          <cell r="AU72">
            <v>24.110834776588973</v>
          </cell>
        </row>
        <row r="73">
          <cell r="AH73">
            <v>1206.8710473000551</v>
          </cell>
          <cell r="AI73">
            <v>545.3489049287178</v>
          </cell>
          <cell r="AJ73">
            <v>1283.3757026063788</v>
          </cell>
          <cell r="AK73">
            <v>4.14418986004112</v>
          </cell>
          <cell r="AL73">
            <v>1552.320548722154</v>
          </cell>
          <cell r="AM73">
            <v>180.15922175219396</v>
          </cell>
          <cell r="AP73">
            <v>214.68688809862638</v>
          </cell>
          <cell r="AQ73">
            <v>61.78365426766264</v>
          </cell>
          <cell r="AR73">
            <v>26.13303273751514</v>
          </cell>
          <cell r="AS73">
            <v>0.033795853238854014</v>
          </cell>
          <cell r="AT73">
            <v>276.6512752008522</v>
          </cell>
          <cell r="AU73">
            <v>20.67603963433168</v>
          </cell>
        </row>
        <row r="74">
          <cell r="AH74">
            <v>1161.8632575780216</v>
          </cell>
          <cell r="AI74">
            <v>519.7621155757189</v>
          </cell>
          <cell r="AJ74">
            <v>1250.4460354516152</v>
          </cell>
          <cell r="AK74">
            <v>3.183472088910757</v>
          </cell>
          <cell r="AL74">
            <v>1711.156953981601</v>
          </cell>
          <cell r="AM74">
            <v>134.91021432676857</v>
          </cell>
          <cell r="AP74">
            <v>214.77683945521713</v>
          </cell>
          <cell r="AQ74">
            <v>58.98310467515943</v>
          </cell>
          <cell r="AR74">
            <v>25.10954865050385</v>
          </cell>
          <cell r="AS74">
            <v>0.026273598871922654</v>
          </cell>
          <cell r="AT74">
            <v>312.262640482356</v>
          </cell>
          <cell r="AU74">
            <v>16.107046052265833</v>
          </cell>
        </row>
        <row r="75">
          <cell r="AH75">
            <v>1222.6010316376871</v>
          </cell>
          <cell r="AI75">
            <v>503.4060381576973</v>
          </cell>
          <cell r="AJ75">
            <v>1177.3748133745214</v>
          </cell>
          <cell r="AK75">
            <v>2.405858905528385</v>
          </cell>
          <cell r="AL75">
            <v>1742.7160116441744</v>
          </cell>
          <cell r="AM75">
            <v>104.99302491068495</v>
          </cell>
          <cell r="AP75">
            <v>240.07513587870093</v>
          </cell>
          <cell r="AQ75">
            <v>56.919229287240654</v>
          </cell>
          <cell r="AR75">
            <v>23.108934077439642</v>
          </cell>
          <cell r="AS75">
            <v>0.020093339892970345</v>
          </cell>
          <cell r="AT75">
            <v>313.0084156437984</v>
          </cell>
          <cell r="AU75">
            <v>12.659863330076876</v>
          </cell>
        </row>
        <row r="76">
          <cell r="AH76">
            <v>1173.4521302380715</v>
          </cell>
          <cell r="AI76">
            <v>472.6379024735854</v>
          </cell>
          <cell r="AJ76">
            <v>1130.3869556361626</v>
          </cell>
          <cell r="AK76">
            <v>1.6280871877856853</v>
          </cell>
          <cell r="AL76">
            <v>1708.7851502483907</v>
          </cell>
          <cell r="AM76">
            <v>70.77440708469354</v>
          </cell>
          <cell r="AP76">
            <v>238.96277773657533</v>
          </cell>
          <cell r="AQ76">
            <v>54.7063987275398</v>
          </cell>
          <cell r="AR76">
            <v>22.063734292265295</v>
          </cell>
          <cell r="AS76">
            <v>0.013759168334875296</v>
          </cell>
          <cell r="AT76">
            <v>303.0522755384503</v>
          </cell>
          <cell r="AU76">
            <v>8.594269111901307</v>
          </cell>
        </row>
        <row r="77">
          <cell r="AH77">
            <v>1095.588354383302</v>
          </cell>
          <cell r="AI77">
            <v>428.8070725230131</v>
          </cell>
          <cell r="AJ77">
            <v>1083.7885164834931</v>
          </cell>
          <cell r="AK77">
            <v>1.223356878511392</v>
          </cell>
          <cell r="AL77">
            <v>1711.5193260890626</v>
          </cell>
          <cell r="AM77">
            <v>43.03541718931448</v>
          </cell>
          <cell r="AP77">
            <v>230.36693171741067</v>
          </cell>
          <cell r="AQ77">
            <v>50.406263515971226</v>
          </cell>
          <cell r="AR77">
            <v>21.117841737578882</v>
          </cell>
          <cell r="AS77">
            <v>0.010460915771009976</v>
          </cell>
          <cell r="AT77">
            <v>299.44885085585844</v>
          </cell>
          <cell r="AU77">
            <v>5.312835720875565</v>
          </cell>
        </row>
        <row r="78">
          <cell r="AH78">
            <v>1022.2704175881863</v>
          </cell>
          <cell r="AI78">
            <v>378.9201712610481</v>
          </cell>
          <cell r="AJ78">
            <v>1001.3437088087022</v>
          </cell>
          <cell r="AK78">
            <v>0.7315961838706343</v>
          </cell>
          <cell r="AL78">
            <v>1690.1919803484075</v>
          </cell>
          <cell r="AM78">
            <v>23.203632127222594</v>
          </cell>
          <cell r="AP78">
            <v>222.05897355329117</v>
          </cell>
          <cell r="AQ78">
            <v>45.374900897140044</v>
          </cell>
          <cell r="AR78">
            <v>19.514464304395297</v>
          </cell>
          <cell r="AS78">
            <v>0.00632936015644204</v>
          </cell>
          <cell r="AT78">
            <v>295.26525923139616</v>
          </cell>
          <cell r="AU78">
            <v>2.888797537289033</v>
          </cell>
        </row>
        <row r="79">
          <cell r="AH79">
            <v>1002.9290294062913</v>
          </cell>
          <cell r="AI79">
            <v>340.63597470106595</v>
          </cell>
          <cell r="AJ79">
            <v>866.1375430801572</v>
          </cell>
          <cell r="AK79">
            <v>0.39353793953885524</v>
          </cell>
          <cell r="AL79">
            <v>1847.945049111538</v>
          </cell>
          <cell r="AM79">
            <v>7.895290838651288</v>
          </cell>
          <cell r="AP79">
            <v>225.93751713749603</v>
          </cell>
          <cell r="AQ79">
            <v>42.40136797027142</v>
          </cell>
          <cell r="AR79">
            <v>17.411596341635317</v>
          </cell>
          <cell r="AS79">
            <v>0.0034444272208668273</v>
          </cell>
          <cell r="AT79">
            <v>333.493593453288</v>
          </cell>
          <cell r="AU79">
            <v>0.9623592548594346</v>
          </cell>
        </row>
        <row r="80">
          <cell r="AH80">
            <v>964.7873110240504</v>
          </cell>
          <cell r="AI80">
            <v>329.2497225932227</v>
          </cell>
          <cell r="AJ80">
            <v>716.252929282296</v>
          </cell>
          <cell r="AK80">
            <v>0.19564258985756414</v>
          </cell>
          <cell r="AL80">
            <v>1874.3192291579387</v>
          </cell>
          <cell r="AM80">
            <v>6.529732617008254</v>
          </cell>
          <cell r="AP80">
            <v>214.84988925488847</v>
          </cell>
          <cell r="AQ80">
            <v>42.83662887145915</v>
          </cell>
          <cell r="AR80">
            <v>14.89910129707394</v>
          </cell>
          <cell r="AS80">
            <v>0.0017322332745086121</v>
          </cell>
          <cell r="AT80">
            <v>336.8432960095119</v>
          </cell>
          <cell r="AU80">
            <v>0.7797401408577999</v>
          </cell>
        </row>
        <row r="81">
          <cell r="AH81">
            <v>889.0793285770749</v>
          </cell>
          <cell r="AI81">
            <v>293.06358975045225</v>
          </cell>
          <cell r="AJ81">
            <v>625.6689597476061</v>
          </cell>
          <cell r="AK81">
            <v>0.1781434212154881</v>
          </cell>
          <cell r="AL81">
            <v>1804.3569333891915</v>
          </cell>
          <cell r="AM81">
            <v>4.6120205377740024</v>
          </cell>
          <cell r="AP81">
            <v>208.83751383915933</v>
          </cell>
          <cell r="AQ81">
            <v>38.247322252323066</v>
          </cell>
          <cell r="AR81">
            <v>13.125670831701633</v>
          </cell>
          <cell r="AS81">
            <v>0.0015954978260040384</v>
          </cell>
          <cell r="AT81">
            <v>314.93281513968554</v>
          </cell>
          <cell r="AU81">
            <v>0.5451450276152788</v>
          </cell>
        </row>
        <row r="82">
          <cell r="AH82">
            <v>825.6924036571515</v>
          </cell>
          <cell r="AI82">
            <v>231.65845176822373</v>
          </cell>
          <cell r="AJ82">
            <v>549.6753030365124</v>
          </cell>
          <cell r="AK82">
            <v>0.10857050606592729</v>
          </cell>
          <cell r="AL82">
            <v>1777.1260997067448</v>
          </cell>
          <cell r="AM82">
            <v>3.8322540966169405</v>
          </cell>
          <cell r="AP82">
            <v>199.7773417506845</v>
          </cell>
          <cell r="AQ82">
            <v>30.83453193772386</v>
          </cell>
          <cell r="AR82">
            <v>11.911734241949569</v>
          </cell>
          <cell r="AS82">
            <v>0.0009835421391102062</v>
          </cell>
          <cell r="AT82">
            <v>296.40471609122164</v>
          </cell>
          <cell r="AU82">
            <v>0.45031158606415034</v>
          </cell>
        </row>
        <row r="83">
          <cell r="AH83">
            <v>651.317699115627</v>
          </cell>
          <cell r="AI83">
            <v>161.78468770088782</v>
          </cell>
          <cell r="AJ83">
            <v>384.96162209826423</v>
          </cell>
          <cell r="AK83">
            <v>0</v>
          </cell>
          <cell r="AL83">
            <v>1611.6464180980308</v>
          </cell>
          <cell r="AM83">
            <v>2.4054798564002406</v>
          </cell>
          <cell r="AP83">
            <v>165.19437714389701</v>
          </cell>
          <cell r="AQ83">
            <v>22.5155332427131</v>
          </cell>
          <cell r="AR83">
            <v>9.204890290133594</v>
          </cell>
          <cell r="AS83">
            <v>0</v>
          </cell>
          <cell r="AT83">
            <v>272.3869175755834</v>
          </cell>
          <cell r="AU83">
            <v>0.2808343082507221</v>
          </cell>
        </row>
        <row r="84">
          <cell r="AH84">
            <v>708.4848060102581</v>
          </cell>
          <cell r="AI84">
            <v>162.10303192870848</v>
          </cell>
          <cell r="AJ84">
            <v>370.99591687483377</v>
          </cell>
          <cell r="AK84">
            <v>0</v>
          </cell>
          <cell r="AL84">
            <v>1855.8860494344362</v>
          </cell>
          <cell r="AM84">
            <v>2.3735379321084102</v>
          </cell>
          <cell r="AP84">
            <v>175.37092790441636</v>
          </cell>
          <cell r="AQ84">
            <v>23.611635774477197</v>
          </cell>
          <cell r="AR84">
            <v>9.442658108514056</v>
          </cell>
          <cell r="AS84">
            <v>0</v>
          </cell>
          <cell r="AT84">
            <v>317.76682012179936</v>
          </cell>
          <cell r="AU84">
            <v>0.2774441088966509</v>
          </cell>
        </row>
        <row r="85">
          <cell r="AH85">
            <v>565.8697046266971</v>
          </cell>
          <cell r="AI85">
            <v>144.14620216685248</v>
          </cell>
          <cell r="AJ85">
            <v>295.61284329479764</v>
          </cell>
          <cell r="AK85">
            <v>0</v>
          </cell>
          <cell r="AL85">
            <v>1621.7008797653962</v>
          </cell>
          <cell r="AM85">
            <v>2.1230522312265867</v>
          </cell>
          <cell r="AP85">
            <v>144.3194543280119</v>
          </cell>
          <cell r="AQ85">
            <v>21.792345393000115</v>
          </cell>
          <cell r="AR85">
            <v>7.9164011726928285</v>
          </cell>
          <cell r="AS85">
            <v>0</v>
          </cell>
          <cell r="AT85">
            <v>285.3833096241024</v>
          </cell>
          <cell r="AU85">
            <v>0.2449619271043748</v>
          </cell>
        </row>
        <row r="86">
          <cell r="AH86">
            <v>621.8032624150071</v>
          </cell>
          <cell r="AI86">
            <v>124.7734546944</v>
          </cell>
          <cell r="AJ86">
            <v>280.62262988684756</v>
          </cell>
          <cell r="AK86">
            <v>0</v>
          </cell>
          <cell r="AL86">
            <v>1753.246753246753</v>
          </cell>
          <cell r="AM86">
            <v>2.2613564222216715</v>
          </cell>
          <cell r="AP86">
            <v>158.85755775847375</v>
          </cell>
          <cell r="AQ86">
            <v>19.339885477632</v>
          </cell>
          <cell r="AR86">
            <v>7.689011730045817</v>
          </cell>
          <cell r="AS86">
            <v>0</v>
          </cell>
          <cell r="AT86">
            <v>304.64651267751833</v>
          </cell>
          <cell r="AU86">
            <v>0.2629125240521765</v>
          </cell>
        </row>
        <row r="87">
          <cell r="AH87">
            <v>595.561614822554</v>
          </cell>
          <cell r="AI87">
            <v>115.769184768</v>
          </cell>
          <cell r="AJ87">
            <v>249.08169732184714</v>
          </cell>
          <cell r="AK87">
            <v>0</v>
          </cell>
          <cell r="AL87">
            <v>1863.845831587767</v>
          </cell>
          <cell r="AM87">
            <v>2.1185278376056926</v>
          </cell>
          <cell r="AP87">
            <v>159.18399854909592</v>
          </cell>
          <cell r="AQ87">
            <v>18.291531193344003</v>
          </cell>
          <cell r="AR87">
            <v>6.90743181632876</v>
          </cell>
          <cell r="AS87">
            <v>0</v>
          </cell>
          <cell r="AT87">
            <v>346.56881071625753</v>
          </cell>
          <cell r="AU87">
            <v>0.24661204263891467</v>
          </cell>
        </row>
        <row r="88">
          <cell r="AH88">
            <v>519.753497445893</v>
          </cell>
          <cell r="AI88">
            <v>115.76918476799999</v>
          </cell>
          <cell r="AJ88">
            <v>238.99825253045495</v>
          </cell>
          <cell r="AK88">
            <v>0</v>
          </cell>
          <cell r="AL88">
            <v>1914.956011730205</v>
          </cell>
          <cell r="AM88">
            <v>1.9748462598668997</v>
          </cell>
          <cell r="AP88">
            <v>146.55199610140312</v>
          </cell>
          <cell r="AQ88">
            <v>18.638838747648006</v>
          </cell>
          <cell r="AR88">
            <v>6.691335857737446</v>
          </cell>
          <cell r="AS88">
            <v>0</v>
          </cell>
          <cell r="AT88">
            <v>372.9288312818057</v>
          </cell>
          <cell r="AU88">
            <v>0.2307286819898932</v>
          </cell>
        </row>
        <row r="89">
          <cell r="AH89">
            <v>458.24093863132697</v>
          </cell>
          <cell r="AI89">
            <v>110.6238876672</v>
          </cell>
          <cell r="AJ89">
            <v>217.96852740172795</v>
          </cell>
          <cell r="AK89">
            <v>0</v>
          </cell>
          <cell r="AL89">
            <v>1929.1998324256388</v>
          </cell>
          <cell r="AM89">
            <v>1.9524640245568032</v>
          </cell>
          <cell r="AP89">
            <v>129.67244798803577</v>
          </cell>
          <cell r="AQ89">
            <v>18.142317577420805</v>
          </cell>
          <cell r="AR89">
            <v>6.154969141247112</v>
          </cell>
          <cell r="AS89">
            <v>0</v>
          </cell>
          <cell r="AT89">
            <v>387.06211682040123</v>
          </cell>
          <cell r="AU89">
            <v>0.2292546469720571</v>
          </cell>
        </row>
        <row r="90">
          <cell r="AH90">
            <v>448.4637204955619</v>
          </cell>
          <cell r="AI90">
            <v>118.3418333184</v>
          </cell>
          <cell r="AJ90">
            <v>210.896569835637</v>
          </cell>
          <cell r="AK90">
            <v>0</v>
          </cell>
          <cell r="AL90">
            <v>2098.8688730624212</v>
          </cell>
          <cell r="AM90">
            <v>1.7994111644133008</v>
          </cell>
          <cell r="AP90">
            <v>132.17890525868594</v>
          </cell>
          <cell r="AQ90">
            <v>19.763086164172808</v>
          </cell>
          <cell r="AR90">
            <v>6.010417940532927</v>
          </cell>
          <cell r="AS90">
            <v>0</v>
          </cell>
          <cell r="AT90">
            <v>444.19629163743076</v>
          </cell>
          <cell r="AU90">
            <v>0.21217805307321655</v>
          </cell>
        </row>
        <row r="91">
          <cell r="AH91">
            <v>377.76362555234743</v>
          </cell>
          <cell r="AI91">
            <v>100.33329346560002</v>
          </cell>
          <cell r="AJ91">
            <v>195.16056554659747</v>
          </cell>
          <cell r="AK91">
            <v>0</v>
          </cell>
          <cell r="AL91">
            <v>2136.992040217847</v>
          </cell>
          <cell r="AM91">
            <v>1.9609861992496547</v>
          </cell>
          <cell r="AP91">
            <v>110.68891255981242</v>
          </cell>
          <cell r="AQ91">
            <v>17.056659889152005</v>
          </cell>
          <cell r="AR91">
            <v>5.595052057043117</v>
          </cell>
          <cell r="AS91">
            <v>0</v>
          </cell>
          <cell r="AT91">
            <v>429.4983044931025</v>
          </cell>
          <cell r="AU91">
            <v>0.23129528079591588</v>
          </cell>
        </row>
        <row r="92">
          <cell r="AH92">
            <v>357.59814850559997</v>
          </cell>
          <cell r="AI92">
            <v>90.04269926399998</v>
          </cell>
          <cell r="AJ92">
            <v>180.08539852799996</v>
          </cell>
          <cell r="AK92">
            <v>0</v>
          </cell>
          <cell r="AL92">
            <v>2079.5978215333053</v>
          </cell>
          <cell r="AM92">
            <v>1.480313795454135</v>
          </cell>
          <cell r="AP92">
            <v>108.96331213911351</v>
          </cell>
          <cell r="AQ92">
            <v>15.577386972672002</v>
          </cell>
          <cell r="AR92">
            <v>5.197353602316197</v>
          </cell>
          <cell r="AS92">
            <v>0</v>
          </cell>
          <cell r="AT92">
            <v>406.05459736799537</v>
          </cell>
          <cell r="AU92">
            <v>0.17454541621561753</v>
          </cell>
        </row>
        <row r="93">
          <cell r="AH93">
            <v>358.8844727808</v>
          </cell>
          <cell r="AI93">
            <v>91.3290235392</v>
          </cell>
          <cell r="AJ93">
            <v>167.222155776</v>
          </cell>
          <cell r="AK93">
            <v>0</v>
          </cell>
          <cell r="AL93">
            <v>1958.5253456221196</v>
          </cell>
          <cell r="AM93">
            <v>1.4815880906060608</v>
          </cell>
          <cell r="AP93">
            <v>105.44972215788475</v>
          </cell>
          <cell r="AQ93">
            <v>16.073908142899207</v>
          </cell>
          <cell r="AR93">
            <v>4.842350760162895</v>
          </cell>
          <cell r="AS93">
            <v>0</v>
          </cell>
          <cell r="AT93">
            <v>363.5886954196334</v>
          </cell>
          <cell r="AU93">
            <v>0.1742985977744966</v>
          </cell>
        </row>
        <row r="94">
          <cell r="AH94">
            <v>303.57252894719994</v>
          </cell>
          <cell r="AI94">
            <v>92.61534781439998</v>
          </cell>
          <cell r="AJ94">
            <v>105.47859056639997</v>
          </cell>
          <cell r="AK94">
            <v>0</v>
          </cell>
          <cell r="AL94">
            <v>1975.7017176372015</v>
          </cell>
          <cell r="AM94">
            <v>0.654632162488398</v>
          </cell>
          <cell r="AP94">
            <v>93.80358986819958</v>
          </cell>
          <cell r="AQ94">
            <v>16.578147258777605</v>
          </cell>
          <cell r="AR94">
            <v>3.0630234924622335</v>
          </cell>
          <cell r="AS94">
            <v>0</v>
          </cell>
          <cell r="AT94">
            <v>395.16462853698334</v>
          </cell>
          <cell r="AU94">
            <v>0.07722243177249785</v>
          </cell>
        </row>
        <row r="95">
          <cell r="AH95">
            <v>364.0297698816</v>
          </cell>
          <cell r="AI95">
            <v>78.4657807872</v>
          </cell>
          <cell r="AJ95">
            <v>136.3503731712</v>
          </cell>
          <cell r="AK95">
            <v>0</v>
          </cell>
          <cell r="AL95">
            <v>1301.6338500209467</v>
          </cell>
          <cell r="AM95">
            <v>0.05546109437307183</v>
          </cell>
          <cell r="AP95">
            <v>110.18931152725</v>
          </cell>
          <cell r="AQ95">
            <v>14.28077210327041</v>
          </cell>
          <cell r="AR95">
            <v>3.9566541425302644</v>
          </cell>
          <cell r="AS95">
            <v>0</v>
          </cell>
          <cell r="AT95">
            <v>318.22531884309257</v>
          </cell>
          <cell r="AU95">
            <v>0.006576840650384586</v>
          </cell>
        </row>
        <row r="96">
          <cell r="AH96">
            <v>380.7519854592</v>
          </cell>
          <cell r="AI96">
            <v>95.1879963648</v>
          </cell>
          <cell r="AJ96">
            <v>144.0683188224</v>
          </cell>
          <cell r="AK96">
            <v>0</v>
          </cell>
          <cell r="AL96">
            <v>1793.4645999162128</v>
          </cell>
          <cell r="AM96">
            <v>0.15716086606241703</v>
          </cell>
          <cell r="AP96">
            <v>120.56760062073941</v>
          </cell>
          <cell r="AQ96">
            <v>17.609779327488</v>
          </cell>
          <cell r="AR96">
            <v>4.1875435857526755</v>
          </cell>
          <cell r="AS96">
            <v>0</v>
          </cell>
          <cell r="AT96">
            <v>370.1743370381168</v>
          </cell>
          <cell r="AU96">
            <v>0.018752223812289325</v>
          </cell>
        </row>
        <row r="97">
          <cell r="AH97">
            <v>384.61095828480006</v>
          </cell>
          <cell r="AI97">
            <v>104.1922662912</v>
          </cell>
          <cell r="AJ97">
            <v>164.64950722560002</v>
          </cell>
          <cell r="AK97">
            <v>0</v>
          </cell>
          <cell r="AL97">
            <v>2007.1219103477165</v>
          </cell>
          <cell r="AM97">
            <v>0.10245472471254424</v>
          </cell>
          <cell r="AP97">
            <v>120.86882952080914</v>
          </cell>
          <cell r="AQ97">
            <v>19.58814606274561</v>
          </cell>
          <cell r="AR97">
            <v>4.784180124658726</v>
          </cell>
          <cell r="AS97">
            <v>0</v>
          </cell>
          <cell r="AT97">
            <v>419.7641570496644</v>
          </cell>
          <cell r="AU97">
            <v>0.01233747303355506</v>
          </cell>
        </row>
        <row r="98">
          <cell r="AH98">
            <v>382.0383097344</v>
          </cell>
          <cell r="AI98">
            <v>101.61961774079997</v>
          </cell>
          <cell r="AJ98">
            <v>149.2136159232</v>
          </cell>
          <cell r="AK98">
            <v>0</v>
          </cell>
          <cell r="AL98">
            <v>2110.180142438207</v>
          </cell>
          <cell r="AM98">
            <v>0.047301953805497746</v>
          </cell>
          <cell r="AP98">
            <v>123.82782329332304</v>
          </cell>
          <cell r="AQ98">
            <v>19.409346988492807</v>
          </cell>
          <cell r="AR98">
            <v>4.3449470463457995</v>
          </cell>
          <cell r="AS98">
            <v>0</v>
          </cell>
          <cell r="AT98">
            <v>482.9894295466619</v>
          </cell>
          <cell r="AU98">
            <v>0.005733391809242691</v>
          </cell>
        </row>
        <row r="99">
          <cell r="AH99">
            <v>370.46139125760004</v>
          </cell>
          <cell r="AI99">
            <v>92.61534781440001</v>
          </cell>
          <cell r="AJ99">
            <v>131.20507607039997</v>
          </cell>
          <cell r="AK99">
            <v>0</v>
          </cell>
          <cell r="AL99">
            <v>2160.871386677838</v>
          </cell>
          <cell r="AM99">
            <v>0.0251884692938602</v>
          </cell>
          <cell r="AP99">
            <v>123.65914005221198</v>
          </cell>
          <cell r="AQ99">
            <v>17.96737747599361</v>
          </cell>
          <cell r="AR99">
            <v>3.825375079455043</v>
          </cell>
          <cell r="AS99">
            <v>0</v>
          </cell>
          <cell r="AT99">
            <v>459.78220659195006</v>
          </cell>
          <cell r="AU99">
            <v>0.003068768388599712</v>
          </cell>
        </row>
        <row r="100">
          <cell r="AH100">
            <v>367.8887427072</v>
          </cell>
          <cell r="AI100">
            <v>87.4700507136</v>
          </cell>
          <cell r="AJ100">
            <v>110.62388766720001</v>
          </cell>
          <cell r="AK100">
            <v>0</v>
          </cell>
          <cell r="AL100">
            <v>2087.557603686636</v>
          </cell>
          <cell r="AM100">
            <v>0.1029317764052478</v>
          </cell>
          <cell r="AP100">
            <v>124.74305926696184</v>
          </cell>
          <cell r="AQ100">
            <v>17.231599990579213</v>
          </cell>
          <cell r="AR100">
            <v>3.233264897128303</v>
          </cell>
          <cell r="AS100">
            <v>0</v>
          </cell>
          <cell r="AT100">
            <v>426.07569324206537</v>
          </cell>
          <cell r="AU100">
            <v>0.012627794900319414</v>
          </cell>
        </row>
        <row r="101">
          <cell r="AH101">
            <v>338.30328437759994</v>
          </cell>
          <cell r="AI101">
            <v>81.03842933760001</v>
          </cell>
          <cell r="AJ101">
            <v>123.48713041919999</v>
          </cell>
          <cell r="AK101">
            <v>0</v>
          </cell>
          <cell r="AL101">
            <v>2035.6095517385838</v>
          </cell>
          <cell r="AM101">
            <v>0.07360160959376813</v>
          </cell>
          <cell r="AP101">
            <v>116.56884995719633</v>
          </cell>
          <cell r="AQ101">
            <v>16.207685867520002</v>
          </cell>
          <cell r="AR101">
            <v>3.6148696269717893</v>
          </cell>
          <cell r="AS101">
            <v>0</v>
          </cell>
          <cell r="AT101">
            <v>450.1918595923716</v>
          </cell>
          <cell r="AU101">
            <v>0.009030845046889885</v>
          </cell>
        </row>
        <row r="102">
          <cell r="AH102">
            <v>313.8631231488</v>
          </cell>
          <cell r="AI102">
            <v>82.3247536128</v>
          </cell>
          <cell r="AJ102">
            <v>118.34183331839998</v>
          </cell>
          <cell r="AK102">
            <v>0</v>
          </cell>
          <cell r="AL102">
            <v>2087.976539589443</v>
          </cell>
          <cell r="AM102">
            <v>0</v>
          </cell>
          <cell r="AP102">
            <v>107.78242938845884</v>
          </cell>
          <cell r="AQ102">
            <v>16.7119249833984</v>
          </cell>
          <cell r="AR102">
            <v>3.470010903611697</v>
          </cell>
          <cell r="AS102">
            <v>0</v>
          </cell>
          <cell r="AT102">
            <v>422.50288905046216</v>
          </cell>
          <cell r="AU102">
            <v>0</v>
          </cell>
        </row>
        <row r="103">
          <cell r="AH103">
            <v>303.5725289472</v>
          </cell>
          <cell r="AI103">
            <v>84.89740216320001</v>
          </cell>
          <cell r="AJ103">
            <v>118.34183331839998</v>
          </cell>
          <cell r="AK103">
            <v>0</v>
          </cell>
          <cell r="AL103">
            <v>2093.8416422287387</v>
          </cell>
          <cell r="AM103">
            <v>0</v>
          </cell>
          <cell r="AP103">
            <v>106.41464112459725</v>
          </cell>
          <cell r="AQ103">
            <v>17.488864845619204</v>
          </cell>
          <cell r="AR103">
            <v>3.47655848911804</v>
          </cell>
          <cell r="AS103">
            <v>0</v>
          </cell>
          <cell r="AT103">
            <v>463.7227907269628</v>
          </cell>
          <cell r="AU103">
            <v>0</v>
          </cell>
        </row>
        <row r="104">
          <cell r="AH104">
            <v>289.42296192000003</v>
          </cell>
          <cell r="AI104">
            <v>68.1751865856</v>
          </cell>
          <cell r="AJ104">
            <v>100.33329346560001</v>
          </cell>
          <cell r="AK104">
            <v>0</v>
          </cell>
          <cell r="AL104">
            <v>1966.4851277754503</v>
          </cell>
          <cell r="AM104">
            <v>0</v>
          </cell>
          <cell r="AP104">
            <v>103.83972855320673</v>
          </cell>
          <cell r="AQ104">
            <v>14.248613996390402</v>
          </cell>
          <cell r="AR104">
            <v>2.9539889876910888</v>
          </cell>
          <cell r="AS104">
            <v>0</v>
          </cell>
          <cell r="AT104">
            <v>407.3056956460946</v>
          </cell>
          <cell r="AU104">
            <v>0</v>
          </cell>
        </row>
        <row r="105">
          <cell r="AH105">
            <v>286.8503133696</v>
          </cell>
          <cell r="AI105">
            <v>63.029889484799995</v>
          </cell>
          <cell r="AJ105">
            <v>69.4615108608</v>
          </cell>
          <cell r="AK105">
            <v>0</v>
          </cell>
          <cell r="AL105">
            <v>1659.4051110180142</v>
          </cell>
          <cell r="AM105">
            <v>0</v>
          </cell>
          <cell r="AP105">
            <v>106.92565440147972</v>
          </cell>
          <cell r="AQ105">
            <v>13.3623365707776</v>
          </cell>
          <cell r="AR105">
            <v>2.049457285301898</v>
          </cell>
          <cell r="AS105">
            <v>0</v>
          </cell>
          <cell r="AT105">
            <v>416.2310092080155</v>
          </cell>
          <cell r="AU105">
            <v>0</v>
          </cell>
        </row>
        <row r="106">
          <cell r="AH106">
            <v>279.1323677184</v>
          </cell>
          <cell r="AI106">
            <v>57.884592384</v>
          </cell>
          <cell r="AJ106">
            <v>69.4615108608</v>
          </cell>
          <cell r="AK106">
            <v>0</v>
          </cell>
          <cell r="AL106">
            <v>1554.2521994134897</v>
          </cell>
          <cell r="AM106">
            <v>0</v>
          </cell>
          <cell r="AP106">
            <v>103.90992936618329</v>
          </cell>
          <cell r="AQ106">
            <v>12.44518736256</v>
          </cell>
          <cell r="AR106">
            <v>2.053440483364406</v>
          </cell>
          <cell r="AS106">
            <v>0</v>
          </cell>
          <cell r="AT106">
            <v>364.60610663087937</v>
          </cell>
          <cell r="AU106">
            <v>0</v>
          </cell>
        </row>
        <row r="107">
          <cell r="AH107">
            <v>272.7007463424</v>
          </cell>
          <cell r="AI107">
            <v>46.3076739072</v>
          </cell>
          <cell r="AJ107">
            <v>66.8888623104</v>
          </cell>
          <cell r="AK107">
            <v>0</v>
          </cell>
          <cell r="AL107">
            <v>1520.3183912861332</v>
          </cell>
          <cell r="AM107">
            <v>0</v>
          </cell>
          <cell r="AP107">
            <v>103.06585503800085</v>
          </cell>
          <cell r="AQ107">
            <v>10.095072911769602</v>
          </cell>
          <cell r="AR107">
            <v>1.9806346069341783</v>
          </cell>
          <cell r="AS107">
            <v>0</v>
          </cell>
          <cell r="AT107">
            <v>349.95795218391316</v>
          </cell>
          <cell r="AU107">
            <v>0</v>
          </cell>
        </row>
        <row r="108">
          <cell r="AH108">
            <v>276.8797108740217</v>
          </cell>
          <cell r="AI108">
            <v>41.1623768064</v>
          </cell>
          <cell r="AJ108">
            <v>66.78319270169477</v>
          </cell>
          <cell r="AK108">
            <v>0</v>
          </cell>
          <cell r="AL108">
            <v>1408.2530372852952</v>
          </cell>
          <cell r="AM108">
            <v>0</v>
          </cell>
          <cell r="AP108">
            <v>102.83566497210438</v>
          </cell>
          <cell r="AQ108">
            <v>9.096885274214403</v>
          </cell>
          <cell r="AR108">
            <v>1.9787256193750162</v>
          </cell>
          <cell r="AS108">
            <v>0</v>
          </cell>
          <cell r="AT108">
            <v>290.7255895143051</v>
          </cell>
          <cell r="AU108">
            <v>0</v>
          </cell>
        </row>
        <row r="109">
          <cell r="AH109">
            <v>250.60224627356047</v>
          </cell>
          <cell r="AI109">
            <v>42.85769710320395</v>
          </cell>
          <cell r="AJ109">
            <v>58.85797204880379</v>
          </cell>
          <cell r="AK109">
            <v>0</v>
          </cell>
          <cell r="AL109">
            <v>1185.3791369920402</v>
          </cell>
          <cell r="AM109">
            <v>0</v>
          </cell>
          <cell r="AP109">
            <v>89.171949789788</v>
          </cell>
          <cell r="AQ109">
            <v>9.600124151117686</v>
          </cell>
          <cell r="AR109">
            <v>1.7445218274761256</v>
          </cell>
          <cell r="AS109">
            <v>0</v>
          </cell>
          <cell r="AT109">
            <v>260.352350686098</v>
          </cell>
          <cell r="AU109">
            <v>0</v>
          </cell>
        </row>
        <row r="110">
          <cell r="AH110">
            <v>257.4513402726484</v>
          </cell>
          <cell r="AI110">
            <v>37.77173621279209</v>
          </cell>
          <cell r="AJ110">
            <v>62.23939952737059</v>
          </cell>
          <cell r="AK110">
            <v>0</v>
          </cell>
          <cell r="AL110">
            <v>1252.45077503142</v>
          </cell>
          <cell r="AM110">
            <v>0</v>
          </cell>
          <cell r="AP110">
            <v>90.50577784590965</v>
          </cell>
          <cell r="AQ110">
            <v>8.574184120303805</v>
          </cell>
          <cell r="AR110">
            <v>1.8447797970822548</v>
          </cell>
          <cell r="AS110">
            <v>0</v>
          </cell>
          <cell r="AT110">
            <v>244.68965710342488</v>
          </cell>
          <cell r="AU110">
            <v>0</v>
          </cell>
        </row>
        <row r="111">
          <cell r="AH111">
            <v>279.3887849132916</v>
          </cell>
          <cell r="AI111">
            <v>39.941746192701146</v>
          </cell>
          <cell r="AJ111">
            <v>67.8398887887469</v>
          </cell>
          <cell r="AK111">
            <v>0</v>
          </cell>
          <cell r="AL111">
            <v>1068.7892752408882</v>
          </cell>
          <cell r="AM111">
            <v>0</v>
          </cell>
          <cell r="AP111">
            <v>97.32743254686744</v>
          </cell>
          <cell r="AQ111">
            <v>9.186601624321264</v>
          </cell>
          <cell r="AR111">
            <v>2.0114719559343346</v>
          </cell>
          <cell r="AS111">
            <v>0</v>
          </cell>
          <cell r="AT111">
            <v>229.76916260001155</v>
          </cell>
          <cell r="AU111">
            <v>0</v>
          </cell>
        </row>
      </sheetData>
      <sheetData sheetId="9">
        <row r="11">
          <cell r="X11">
            <v>1.5229394101257239</v>
          </cell>
          <cell r="Y11">
            <v>0.6599404110544803</v>
          </cell>
          <cell r="Z11">
            <v>34.050272071375005</v>
          </cell>
          <cell r="AA11">
            <v>0</v>
          </cell>
          <cell r="AB11">
            <v>0.15229394101257238</v>
          </cell>
          <cell r="AC11">
            <v>0.20305858801676316</v>
          </cell>
          <cell r="AF11">
            <v>0.03462435506633396</v>
          </cell>
          <cell r="AG11">
            <v>0.032997020552724014</v>
          </cell>
          <cell r="AH11">
            <v>0.7172857755172016</v>
          </cell>
          <cell r="AI11">
            <v>0</v>
          </cell>
          <cell r="AJ11">
            <v>0.003913192814318047</v>
          </cell>
          <cell r="AK11">
            <v>0.012183515281005789</v>
          </cell>
        </row>
        <row r="12">
          <cell r="X12">
            <v>1.5248694691131512</v>
          </cell>
          <cell r="Y12">
            <v>0.6607767699490323</v>
          </cell>
          <cell r="Z12">
            <v>34.2725323329375</v>
          </cell>
          <cell r="AA12">
            <v>0</v>
          </cell>
          <cell r="AB12">
            <v>0.15248694691131515</v>
          </cell>
          <cell r="AC12">
            <v>0.20331592921508684</v>
          </cell>
          <cell r="AF12">
            <v>0.03513243312693798</v>
          </cell>
          <cell r="AG12">
            <v>0.03388840863024323</v>
          </cell>
          <cell r="AH12">
            <v>0.7220460147989696</v>
          </cell>
          <cell r="AI12">
            <v>0</v>
          </cell>
          <cell r="AJ12">
            <v>0.004059205576518147</v>
          </cell>
          <cell r="AK12">
            <v>0.012198955752905211</v>
          </cell>
        </row>
        <row r="13">
          <cell r="X13">
            <v>1.526799528100579</v>
          </cell>
          <cell r="Y13">
            <v>0.6616131288435843</v>
          </cell>
          <cell r="Z13">
            <v>38.673285511875</v>
          </cell>
          <cell r="AA13">
            <v>0</v>
          </cell>
          <cell r="AB13">
            <v>0.15267995281005792</v>
          </cell>
          <cell r="AC13">
            <v>0.20357327041341053</v>
          </cell>
          <cell r="AF13">
            <v>0.035802318800967216</v>
          </cell>
          <cell r="AG13">
            <v>0.03478194734491985</v>
          </cell>
          <cell r="AH13">
            <v>0.8148841770696891</v>
          </cell>
          <cell r="AI13">
            <v>0</v>
          </cell>
          <cell r="AJ13">
            <v>0.0042055754073511585</v>
          </cell>
          <cell r="AK13">
            <v>0.01221439622480463</v>
          </cell>
        </row>
        <row r="14">
          <cell r="X14">
            <v>2.146570643470919</v>
          </cell>
          <cell r="Y14">
            <v>0.6624494877381363</v>
          </cell>
          <cell r="Z14">
            <v>26.83789721991617</v>
          </cell>
          <cell r="AA14">
            <v>0</v>
          </cell>
          <cell r="AB14">
            <v>0.32510997954188864</v>
          </cell>
          <cell r="AC14">
            <v>11.032279431653034</v>
          </cell>
          <cell r="AF14">
            <v>0.05273286040060736</v>
          </cell>
          <cell r="AG14">
            <v>0.0356776366967539</v>
          </cell>
          <cell r="AH14">
            <v>0.5656670328843522</v>
          </cell>
          <cell r="AI14">
            <v>0</v>
          </cell>
          <cell r="AJ14">
            <v>0.009257701733443004</v>
          </cell>
          <cell r="AK14">
            <v>0.6663817577526998</v>
          </cell>
        </row>
        <row r="15">
          <cell r="X15">
            <v>2.6206162468214185</v>
          </cell>
          <cell r="Y15">
            <v>0.6632858466326883</v>
          </cell>
          <cell r="Z15">
            <v>28.367333938276033</v>
          </cell>
          <cell r="AA15">
            <v>0</v>
          </cell>
          <cell r="AB15">
            <v>0.46769261224555947</v>
          </cell>
          <cell r="AC15">
            <v>12.002373869384558</v>
          </cell>
          <cell r="AF15">
            <v>0.07020132451954039</v>
          </cell>
          <cell r="AG15">
            <v>0.03657547668574537</v>
          </cell>
          <cell r="AH15">
            <v>0.5980955378268</v>
          </cell>
          <cell r="AI15">
            <v>0</v>
          </cell>
          <cell r="AJ15">
            <v>0.013787989778497867</v>
          </cell>
          <cell r="AK15">
            <v>0.725534671053464</v>
          </cell>
        </row>
        <row r="16">
          <cell r="X16">
            <v>3.188681141360622</v>
          </cell>
          <cell r="Y16">
            <v>0.6641222055272403</v>
          </cell>
          <cell r="Z16">
            <v>25.793598515955473</v>
          </cell>
          <cell r="AA16">
            <v>0</v>
          </cell>
          <cell r="AB16">
            <v>0.6479356332965263</v>
          </cell>
          <cell r="AC16">
            <v>13.615707284898884</v>
          </cell>
          <cell r="AF16">
            <v>0.0918052740377458</v>
          </cell>
          <cell r="AG16">
            <v>0.03747546731189426</v>
          </cell>
          <cell r="AH16">
            <v>0.5440134929096633</v>
          </cell>
          <cell r="AI16">
            <v>0</v>
          </cell>
          <cell r="AJ16">
            <v>0.01974104370102524</v>
          </cell>
          <cell r="AK16">
            <v>0.8233333591767152</v>
          </cell>
        </row>
        <row r="17">
          <cell r="X17">
            <v>3.3789131420845298</v>
          </cell>
          <cell r="Y17">
            <v>0.6649585644217921</v>
          </cell>
          <cell r="Z17">
            <v>24.96576819975153</v>
          </cell>
          <cell r="AA17">
            <v>0</v>
          </cell>
          <cell r="AB17">
            <v>0.7231860565307889</v>
          </cell>
          <cell r="AC17">
            <v>13.737300948089405</v>
          </cell>
          <cell r="AF17">
            <v>0.10240859697776665</v>
          </cell>
          <cell r="AG17">
            <v>0.03837760857520056</v>
          </cell>
          <cell r="AH17">
            <v>0.526745210632783</v>
          </cell>
          <cell r="AI17">
            <v>0</v>
          </cell>
          <cell r="AJ17">
            <v>0.02270156242800026</v>
          </cell>
          <cell r="AK17">
            <v>0.8300316685139472</v>
          </cell>
        </row>
        <row r="18">
          <cell r="X18">
            <v>2.7009371224010774</v>
          </cell>
          <cell r="Y18">
            <v>0.6657949233163443</v>
          </cell>
          <cell r="Z18">
            <v>24.303138982738275</v>
          </cell>
          <cell r="AA18">
            <v>0</v>
          </cell>
          <cell r="AB18">
            <v>0.5254206108604117</v>
          </cell>
          <cell r="AC18">
            <v>15.88789964867353</v>
          </cell>
          <cell r="AF18">
            <v>0.08711275425814287</v>
          </cell>
          <cell r="AG18">
            <v>0.039281900475664294</v>
          </cell>
          <cell r="AH18">
            <v>0.5129394478682827</v>
          </cell>
          <cell r="AI18">
            <v>0</v>
          </cell>
          <cell r="AJ18">
            <v>0.017034419931224416</v>
          </cell>
          <cell r="AK18">
            <v>0.9604949350781714</v>
          </cell>
        </row>
        <row r="19">
          <cell r="X19">
            <v>3.5188422622465847</v>
          </cell>
          <cell r="Y19">
            <v>0.6666312822108961</v>
          </cell>
          <cell r="Z19">
            <v>27.799685599247113</v>
          </cell>
          <cell r="AA19">
            <v>0</v>
          </cell>
          <cell r="AB19">
            <v>0.8069691987010744</v>
          </cell>
          <cell r="AC19">
            <v>17.858556441496653</v>
          </cell>
          <cell r="AF19">
            <v>0.12005251862190644</v>
          </cell>
          <cell r="AG19">
            <v>0.04018834301328542</v>
          </cell>
          <cell r="AH19">
            <v>0.586938932583488</v>
          </cell>
          <cell r="AI19">
            <v>0</v>
          </cell>
          <cell r="AJ19">
            <v>0.027216069146768076</v>
          </cell>
          <cell r="AK19">
            <v>1.0801841457740387</v>
          </cell>
        </row>
        <row r="20">
          <cell r="X20">
            <v>5.797075048146333</v>
          </cell>
          <cell r="Y20">
            <v>0.6674676411054482</v>
          </cell>
          <cell r="Z20">
            <v>26.013775881352487</v>
          </cell>
          <cell r="AA20">
            <v>0</v>
          </cell>
          <cell r="AB20">
            <v>1.6033853335274975</v>
          </cell>
          <cell r="AC20">
            <v>20.32245320677928</v>
          </cell>
          <cell r="AF20">
            <v>0.204782010559062</v>
          </cell>
          <cell r="AG20">
            <v>0.041096936188063996</v>
          </cell>
          <cell r="AH20">
            <v>0.5494256905889766</v>
          </cell>
          <cell r="AI20">
            <v>0</v>
          </cell>
          <cell r="AJ20">
            <v>0.0543033262050826</v>
          </cell>
          <cell r="AK20">
            <v>1.2300097424852265</v>
          </cell>
        </row>
        <row r="21">
          <cell r="X21">
            <v>5.992135303786561</v>
          </cell>
          <cell r="Y21">
            <v>0.6683040000000001</v>
          </cell>
          <cell r="Z21">
            <v>24.86400703752738</v>
          </cell>
          <cell r="AA21">
            <v>0</v>
          </cell>
          <cell r="AB21">
            <v>1.7177007283574401</v>
          </cell>
          <cell r="AC21">
            <v>18.266323046359503</v>
          </cell>
          <cell r="AF21">
            <v>0.21576406508222504</v>
          </cell>
          <cell r="AG21">
            <v>0.04200767999999997</v>
          </cell>
          <cell r="AH21">
            <v>0.5253538176640278</v>
          </cell>
          <cell r="AI21">
            <v>0</v>
          </cell>
          <cell r="AJ21">
            <v>0.05905592520151148</v>
          </cell>
          <cell r="AK21">
            <v>1.1037701870256327</v>
          </cell>
        </row>
        <row r="22">
          <cell r="X22">
            <v>5.521270873775041</v>
          </cell>
          <cell r="Y22">
            <v>0.5776243200000001</v>
          </cell>
          <cell r="Z22">
            <v>25.572846068007422</v>
          </cell>
          <cell r="AA22">
            <v>0</v>
          </cell>
          <cell r="AB22">
            <v>1.6511256927849602</v>
          </cell>
          <cell r="AC22">
            <v>19.910885622565</v>
          </cell>
          <cell r="AF22">
            <v>0.21199807874625778</v>
          </cell>
          <cell r="AG22">
            <v>0.03705047423999998</v>
          </cell>
          <cell r="AH22">
            <v>0.5405305675787206</v>
          </cell>
          <cell r="AI22">
            <v>0</v>
          </cell>
          <cell r="AJ22">
            <v>0.058534750407710605</v>
          </cell>
          <cell r="AK22">
            <v>1.2031356758875784</v>
          </cell>
        </row>
        <row r="23">
          <cell r="X23">
            <v>7.226983760040575</v>
          </cell>
          <cell r="Y23">
            <v>0.48694464000000004</v>
          </cell>
          <cell r="Z23">
            <v>27.63129695769034</v>
          </cell>
          <cell r="AA23">
            <v>0</v>
          </cell>
          <cell r="AB23">
            <v>2.3927127437514244</v>
          </cell>
          <cell r="AC23">
            <v>24.4273352712928</v>
          </cell>
          <cell r="AF23">
            <v>0.2894544793042854</v>
          </cell>
          <cell r="AG23">
            <v>0.03186009215999998</v>
          </cell>
          <cell r="AH23">
            <v>0.5842646841662448</v>
          </cell>
          <cell r="AI23">
            <v>0</v>
          </cell>
          <cell r="AJ23">
            <v>0.08756074860652487</v>
          </cell>
          <cell r="AK23">
            <v>1.4783150666850482</v>
          </cell>
        </row>
        <row r="24">
          <cell r="X24">
            <v>12.830239587665666</v>
          </cell>
          <cell r="Y24">
            <v>0.39626496000000005</v>
          </cell>
          <cell r="Z24">
            <v>34.02483960438019</v>
          </cell>
          <cell r="AA24">
            <v>0</v>
          </cell>
          <cell r="AB24">
            <v>4.679516940846337</v>
          </cell>
          <cell r="AC24">
            <v>26.7445818647329</v>
          </cell>
          <cell r="AF24">
            <v>0.5170441486471311</v>
          </cell>
          <cell r="AG24">
            <v>0.02643653375999998</v>
          </cell>
          <cell r="AH24">
            <v>0.7196767891837165</v>
          </cell>
          <cell r="AI24">
            <v>0</v>
          </cell>
          <cell r="AJ24">
            <v>0.17895127914168088</v>
          </cell>
          <cell r="AK24">
            <v>1.6167211276781506</v>
          </cell>
        </row>
        <row r="25">
          <cell r="X25">
            <v>27.89524095483802</v>
          </cell>
          <cell r="Y25">
            <v>0.5393606400000001</v>
          </cell>
          <cell r="Z25">
            <v>44.83473093723851</v>
          </cell>
          <cell r="AA25">
            <v>0</v>
          </cell>
          <cell r="AB25">
            <v>10.695361367337986</v>
          </cell>
          <cell r="AC25">
            <v>32.3258434339127</v>
          </cell>
          <cell r="AF25">
            <v>1.1162698689194264</v>
          </cell>
          <cell r="AG25">
            <v>0.03667652351999997</v>
          </cell>
          <cell r="AH25">
            <v>0.9485387110076438</v>
          </cell>
          <cell r="AI25">
            <v>0</v>
          </cell>
          <cell r="AJ25">
            <v>0.42538960236431606</v>
          </cell>
          <cell r="AK25">
            <v>1.9590267126218457</v>
          </cell>
        </row>
        <row r="26">
          <cell r="X26">
            <v>17.51221205317152</v>
          </cell>
          <cell r="Y26">
            <v>0.48526732800000016</v>
          </cell>
          <cell r="Z26">
            <v>35.750327857468434</v>
          </cell>
          <cell r="AA26">
            <v>0</v>
          </cell>
          <cell r="AB26">
            <v>6.807457540140481</v>
          </cell>
          <cell r="AC26">
            <v>36.6692699985738</v>
          </cell>
          <cell r="AF26">
            <v>0.713475334299818</v>
          </cell>
          <cell r="AG26">
            <v>0.03362209343999998</v>
          </cell>
          <cell r="AH26">
            <v>0.7564740355895856</v>
          </cell>
          <cell r="AI26">
            <v>0</v>
          </cell>
          <cell r="AJ26">
            <v>0.2774978376747782</v>
          </cell>
          <cell r="AK26">
            <v>2.227182703743409</v>
          </cell>
        </row>
        <row r="27">
          <cell r="X27">
            <v>3.6215876344780806</v>
          </cell>
          <cell r="Y27">
            <v>0.4311740160000002</v>
          </cell>
          <cell r="Z27">
            <v>22.212130698708826</v>
          </cell>
          <cell r="AA27">
            <v>0</v>
          </cell>
          <cell r="AB27">
            <v>1.2038552750419202</v>
          </cell>
          <cell r="AC27">
            <v>34.046455417954704</v>
          </cell>
          <cell r="AF27">
            <v>0.14791128107622203</v>
          </cell>
          <cell r="AG27">
            <v>0.030428566271999982</v>
          </cell>
          <cell r="AH27">
            <v>0.47016049040880037</v>
          </cell>
          <cell r="AI27">
            <v>0</v>
          </cell>
          <cell r="AJ27">
            <v>0.050571889473437937</v>
          </cell>
          <cell r="AK27">
            <v>2.060980785433061</v>
          </cell>
        </row>
        <row r="28">
          <cell r="X28">
            <v>54.82277461756714</v>
          </cell>
          <cell r="Y28">
            <v>0.3770807040000001</v>
          </cell>
          <cell r="Z28">
            <v>66.91245082231721</v>
          </cell>
          <cell r="AA28">
            <v>0</v>
          </cell>
          <cell r="AB28">
            <v>23.430402134064867</v>
          </cell>
          <cell r="AC28">
            <v>26.142594776043204</v>
          </cell>
          <cell r="AF28">
            <v>2.2132829004430463</v>
          </cell>
          <cell r="AG28">
            <v>0.02709594201599998</v>
          </cell>
          <cell r="AH28">
            <v>1.4168436669218787</v>
          </cell>
          <cell r="AI28">
            <v>0</v>
          </cell>
          <cell r="AJ28">
            <v>1.0203513696066395</v>
          </cell>
          <cell r="AK28">
            <v>1.5788865257404894</v>
          </cell>
        </row>
        <row r="29">
          <cell r="X29">
            <v>103.07574136229817</v>
          </cell>
          <cell r="Y29">
            <v>0.3229873920000001</v>
          </cell>
          <cell r="Z29">
            <v>114.51802012194713</v>
          </cell>
          <cell r="AA29">
            <v>0</v>
          </cell>
          <cell r="AB29">
            <v>45.62042982862983</v>
          </cell>
          <cell r="AC29">
            <v>36.009455552846305</v>
          </cell>
          <cell r="AF29">
            <v>4.244557385861898</v>
          </cell>
          <cell r="AG29">
            <v>0.02362422067199998</v>
          </cell>
          <cell r="AH29">
            <v>2.4285035742504473</v>
          </cell>
          <cell r="AI29">
            <v>0</v>
          </cell>
          <cell r="AJ29">
            <v>2.0547368602127123</v>
          </cell>
          <cell r="AK29">
            <v>2.181616971722662</v>
          </cell>
        </row>
        <row r="30">
          <cell r="X30">
            <v>32.116372843044665</v>
          </cell>
          <cell r="Y30">
            <v>0.26889408</v>
          </cell>
          <cell r="Z30">
            <v>51.37012429945215</v>
          </cell>
          <cell r="AA30">
            <v>0</v>
          </cell>
          <cell r="AB30">
            <v>14.47851936850733</v>
          </cell>
          <cell r="AC30">
            <v>33.9236217641622</v>
          </cell>
          <cell r="AF30">
            <v>1.300085417165205</v>
          </cell>
          <cell r="AG30">
            <v>0.020013402239999974</v>
          </cell>
          <cell r="AH30">
            <v>1.090880674680774</v>
          </cell>
          <cell r="AI30">
            <v>0</v>
          </cell>
          <cell r="AJ30">
            <v>0.6711097776209878</v>
          </cell>
          <cell r="AK30">
            <v>2.0497659750902857</v>
          </cell>
        </row>
        <row r="31">
          <cell r="X31">
            <v>42.131087639423995</v>
          </cell>
          <cell r="Y31">
            <v>0.1493856</v>
          </cell>
          <cell r="Z31">
            <v>64.84380898212703</v>
          </cell>
          <cell r="AA31">
            <v>0</v>
          </cell>
          <cell r="AB31">
            <v>19.698639077376004</v>
          </cell>
          <cell r="AC31">
            <v>38.7493354608801</v>
          </cell>
          <cell r="AF31">
            <v>1.7259757752965275</v>
          </cell>
          <cell r="AG31">
            <v>0.011310623999999986</v>
          </cell>
          <cell r="AH31">
            <v>1.3794716601695665</v>
          </cell>
          <cell r="AI31">
            <v>0</v>
          </cell>
          <cell r="AJ31">
            <v>0.9210067920226164</v>
          </cell>
          <cell r="AK31">
            <v>2.3483735658479303</v>
          </cell>
        </row>
        <row r="32">
          <cell r="X32">
            <v>69.97458442876963</v>
          </cell>
          <cell r="Y32">
            <v>0.36256800974808967</v>
          </cell>
          <cell r="Z32">
            <v>93.3301337997082</v>
          </cell>
          <cell r="AA32">
            <v>0</v>
          </cell>
          <cell r="AB32">
            <v>33.52425087759645</v>
          </cell>
          <cell r="AC32">
            <v>56.438995256220096</v>
          </cell>
          <cell r="AF32">
            <v>2.917569946967188</v>
          </cell>
          <cell r="AG32">
            <v>0.02791773675060287</v>
          </cell>
          <cell r="AH32">
            <v>1.9888834551367878</v>
          </cell>
          <cell r="AI32">
            <v>0</v>
          </cell>
          <cell r="AJ32">
            <v>1.4824280017118883</v>
          </cell>
          <cell r="AK32">
            <v>3.4418176665547824</v>
          </cell>
        </row>
        <row r="33">
          <cell r="X33">
            <v>39.43872460491984</v>
          </cell>
          <cell r="Y33">
            <v>0.7760902529723618</v>
          </cell>
          <cell r="Z33">
            <v>66.36059754213244</v>
          </cell>
          <cell r="AA33">
            <v>0</v>
          </cell>
          <cell r="AB33">
            <v>18.89025349403339</v>
          </cell>
          <cell r="AC33">
            <v>68.62262518264167</v>
          </cell>
          <cell r="AF33">
            <v>1.6918322723934645</v>
          </cell>
          <cell r="AG33">
            <v>0.06075677980412195</v>
          </cell>
          <cell r="AH33">
            <v>1.4165791200087812</v>
          </cell>
          <cell r="AI33">
            <v>0</v>
          </cell>
          <cell r="AJ33">
            <v>1.0736682040323697</v>
          </cell>
          <cell r="AK33">
            <v>4.178247195173109</v>
          </cell>
        </row>
        <row r="34">
          <cell r="X34">
            <v>34.27956711892621</v>
          </cell>
          <cell r="Y34">
            <v>1.368978752034916</v>
          </cell>
          <cell r="Z34">
            <v>60.27228595409446</v>
          </cell>
          <cell r="AA34">
            <v>0</v>
          </cell>
          <cell r="AB34">
            <v>16.2051783844375</v>
          </cell>
          <cell r="AC34">
            <v>74.90209590830496</v>
          </cell>
          <cell r="AF34">
            <v>1.5175151116085854</v>
          </cell>
          <cell r="AG34">
            <v>0.10893159498334959</v>
          </cell>
          <cell r="AH34">
            <v>1.2878993169954611</v>
          </cell>
          <cell r="AI34">
            <v>0</v>
          </cell>
          <cell r="AJ34">
            <v>0.9929391669751054</v>
          </cell>
          <cell r="AK34">
            <v>4.563243222848798</v>
          </cell>
        </row>
        <row r="35">
          <cell r="X35">
            <v>42.38135058411245</v>
          </cell>
          <cell r="Y35">
            <v>1.8327218432822212</v>
          </cell>
          <cell r="Z35">
            <v>64.99511868796421</v>
          </cell>
          <cell r="AA35">
            <v>0</v>
          </cell>
          <cell r="AB35">
            <v>20.42946845415781</v>
          </cell>
          <cell r="AC35">
            <v>91.6150887266532</v>
          </cell>
          <cell r="AF35">
            <v>1.8984094394551394</v>
          </cell>
          <cell r="AG35">
            <v>0.14818865189967656</v>
          </cell>
          <cell r="AH35">
            <v>1.3904491815152877</v>
          </cell>
          <cell r="AI35">
            <v>0</v>
          </cell>
          <cell r="AJ35">
            <v>1.2732407239900188</v>
          </cell>
          <cell r="AK35">
            <v>5.586515992182874</v>
          </cell>
        </row>
        <row r="36">
          <cell r="X36">
            <v>30.7447417698696</v>
          </cell>
          <cell r="Y36">
            <v>2.1834252540172807</v>
          </cell>
          <cell r="Z36">
            <v>53.732360616243454</v>
          </cell>
          <cell r="AA36">
            <v>0</v>
          </cell>
          <cell r="AB36">
            <v>14.345596346870884</v>
          </cell>
          <cell r="AC36">
            <v>96.85454238737283</v>
          </cell>
          <cell r="AF36">
            <v>1.4927232954360106</v>
          </cell>
          <cell r="AG36">
            <v>0.17935278872284782</v>
          </cell>
          <cell r="AH36">
            <v>1.150473395535521</v>
          </cell>
          <cell r="AI36">
            <v>0</v>
          </cell>
          <cell r="AJ36">
            <v>0.9799140039492185</v>
          </cell>
          <cell r="AK36">
            <v>5.919501471023072</v>
          </cell>
        </row>
        <row r="37">
          <cell r="X37">
            <v>45.325159961852734</v>
          </cell>
          <cell r="Y37">
            <v>2.0388936261657604</v>
          </cell>
          <cell r="Z37">
            <v>77.22573337758121</v>
          </cell>
          <cell r="AA37">
            <v>0</v>
          </cell>
          <cell r="AB37">
            <v>22.925059586927432</v>
          </cell>
          <cell r="AC37">
            <v>130.38139899620387</v>
          </cell>
          <cell r="AF37">
            <v>2.3471082676378954</v>
          </cell>
          <cell r="AG37">
            <v>0.17010198252582892</v>
          </cell>
          <cell r="AH37">
            <v>1.6553175233302175</v>
          </cell>
          <cell r="AI37">
            <v>0</v>
          </cell>
          <cell r="AJ37">
            <v>1.3360856569342223</v>
          </cell>
          <cell r="AK37">
            <v>8.097644432585827</v>
          </cell>
        </row>
        <row r="38">
          <cell r="X38">
            <v>53.53858819363248</v>
          </cell>
          <cell r="Y38">
            <v>2.5098559746624005</v>
          </cell>
          <cell r="Z38">
            <v>88.72192131775552</v>
          </cell>
          <cell r="AA38">
            <v>0</v>
          </cell>
          <cell r="AB38">
            <v>27.670535868085935</v>
          </cell>
          <cell r="AC38">
            <v>130.06457813026864</v>
          </cell>
          <cell r="AF38">
            <v>2.9561966780843</v>
          </cell>
          <cell r="AG38">
            <v>0.21262065613925732</v>
          </cell>
          <cell r="AH38">
            <v>1.9037605175274552</v>
          </cell>
          <cell r="AI38">
            <v>0</v>
          </cell>
          <cell r="AJ38">
            <v>2.160278081977026</v>
          </cell>
          <cell r="AK38">
            <v>8.034906088466347</v>
          </cell>
        </row>
        <row r="39">
          <cell r="X39">
            <v>44.72307350478835</v>
          </cell>
          <cell r="Y39">
            <v>1.9136429744140806</v>
          </cell>
          <cell r="Z39">
            <v>76.3670262086199</v>
          </cell>
          <cell r="AA39">
            <v>0</v>
          </cell>
          <cell r="AB39">
            <v>23.91149370604494</v>
          </cell>
          <cell r="AC39">
            <v>151.28375987720116</v>
          </cell>
          <cell r="AF39">
            <v>2.521494467641338</v>
          </cell>
          <cell r="AG39">
            <v>0.1645732957996107</v>
          </cell>
          <cell r="AH39">
            <v>1.6400335778784398</v>
          </cell>
          <cell r="AI39">
            <v>0</v>
          </cell>
          <cell r="AJ39">
            <v>2.0674297486823674</v>
          </cell>
          <cell r="AK39">
            <v>9.423167028876666</v>
          </cell>
        </row>
        <row r="40">
          <cell r="X40">
            <v>68.71654074713932</v>
          </cell>
          <cell r="Y40">
            <v>1.8677005464499203</v>
          </cell>
          <cell r="Z40">
            <v>113.7203680246453</v>
          </cell>
          <cell r="AA40">
            <v>0</v>
          </cell>
          <cell r="AB40">
            <v>38.91026819951541</v>
          </cell>
          <cell r="AC40">
            <v>155.51070515255086</v>
          </cell>
          <cell r="AF40">
            <v>4.093224271323758</v>
          </cell>
          <cell r="AG40">
            <v>0.16302357626869993</v>
          </cell>
          <cell r="AH40">
            <v>2.4453633637178265</v>
          </cell>
          <cell r="AI40">
            <v>0</v>
          </cell>
          <cell r="AJ40">
            <v>3.413093075432285</v>
          </cell>
          <cell r="AK40">
            <v>9.702537986864794</v>
          </cell>
        </row>
        <row r="41">
          <cell r="X41">
            <v>74.84837015934718</v>
          </cell>
          <cell r="Y41">
            <v>1.77341190953472</v>
          </cell>
          <cell r="Z41">
            <v>118.42732888652455</v>
          </cell>
          <cell r="AA41">
            <v>0</v>
          </cell>
          <cell r="AB41">
            <v>43.775756696056334</v>
          </cell>
          <cell r="AC41">
            <v>184.80945042124796</v>
          </cell>
          <cell r="AF41">
            <v>4.355771019303086</v>
          </cell>
          <cell r="AG41">
            <v>0.15707362627307497</v>
          </cell>
          <cell r="AH41">
            <v>2.549264596819376</v>
          </cell>
          <cell r="AI41">
            <v>0</v>
          </cell>
          <cell r="AJ41">
            <v>3.9946616980947027</v>
          </cell>
          <cell r="AK41">
            <v>11.657935577496726</v>
          </cell>
        </row>
        <row r="42">
          <cell r="X42">
            <v>67.04786680165526</v>
          </cell>
          <cell r="Y42">
            <v>1.3409370531648004</v>
          </cell>
          <cell r="Z42">
            <v>116.86114256426745</v>
          </cell>
          <cell r="AA42">
            <v>0</v>
          </cell>
          <cell r="AB42">
            <v>40.51467684627755</v>
          </cell>
          <cell r="AC42">
            <v>170.1633195792691</v>
          </cell>
          <cell r="AF42">
            <v>4.032667260669707</v>
          </cell>
          <cell r="AG42">
            <v>0.12049277234866546</v>
          </cell>
          <cell r="AH42">
            <v>2.5175343556542638</v>
          </cell>
          <cell r="AI42">
            <v>0</v>
          </cell>
          <cell r="AJ42">
            <v>3.97129276791048</v>
          </cell>
          <cell r="AK42">
            <v>10.760665626753152</v>
          </cell>
        </row>
        <row r="43">
          <cell r="X43">
            <v>65.98041431298968</v>
          </cell>
          <cell r="Y43">
            <v>1.4036035827340803</v>
          </cell>
          <cell r="Z43">
            <v>110.90842812623171</v>
          </cell>
          <cell r="AA43">
            <v>0</v>
          </cell>
          <cell r="AB43">
            <v>40.775554926739595</v>
          </cell>
          <cell r="AC43">
            <v>180.97961391701324</v>
          </cell>
          <cell r="AF43">
            <v>4.113123498895547</v>
          </cell>
          <cell r="AG43">
            <v>0.12792844082633453</v>
          </cell>
          <cell r="AH43">
            <v>2.3907717963712836</v>
          </cell>
          <cell r="AI43">
            <v>0</v>
          </cell>
          <cell r="AJ43">
            <v>4.342110466867627</v>
          </cell>
          <cell r="AK43">
            <v>11.58603892490567</v>
          </cell>
        </row>
        <row r="44">
          <cell r="X44">
            <v>72.74766323744034</v>
          </cell>
          <cell r="Y44">
            <v>1.48990377751488</v>
          </cell>
          <cell r="Z44">
            <v>122.67255129434196</v>
          </cell>
          <cell r="AA44">
            <v>0</v>
          </cell>
          <cell r="AB44">
            <v>46.166333338765746</v>
          </cell>
          <cell r="AC44">
            <v>198.94687388985724</v>
          </cell>
          <cell r="AF44">
            <v>4.8994068285924035</v>
          </cell>
          <cell r="AG44">
            <v>0.13770967772173226</v>
          </cell>
          <cell r="AH44">
            <v>2.6456135796444964</v>
          </cell>
          <cell r="AI44">
            <v>0</v>
          </cell>
          <cell r="AJ44">
            <v>5.364751161553347</v>
          </cell>
          <cell r="AK44">
            <v>12.89514027800905</v>
          </cell>
        </row>
        <row r="45">
          <cell r="X45">
            <v>89.68833740574142</v>
          </cell>
          <cell r="Y45">
            <v>1.7957118365222404</v>
          </cell>
          <cell r="Z45">
            <v>152.868130780321</v>
          </cell>
          <cell r="AA45">
            <v>0</v>
          </cell>
          <cell r="AB45">
            <v>58.40085871967042</v>
          </cell>
          <cell r="AC45">
            <v>207.34439867936803</v>
          </cell>
          <cell r="AF45">
            <v>6.643682237642592</v>
          </cell>
          <cell r="AG45">
            <v>0.16828385210836969</v>
          </cell>
          <cell r="AH45">
            <v>3.2974733271879786</v>
          </cell>
          <cell r="AI45">
            <v>0</v>
          </cell>
          <cell r="AJ45">
            <v>6.826167729119154</v>
          </cell>
          <cell r="AK45">
            <v>13.500731744918957</v>
          </cell>
        </row>
        <row r="46">
          <cell r="X46">
            <v>87.40241484931725</v>
          </cell>
          <cell r="Y46">
            <v>1.8404256669926404</v>
          </cell>
          <cell r="Z46">
            <v>148.68852224343883</v>
          </cell>
          <cell r="AA46">
            <v>0</v>
          </cell>
          <cell r="AB46">
            <v>58.21058525077298</v>
          </cell>
          <cell r="AC46">
            <v>213.6298079377172</v>
          </cell>
          <cell r="AF46">
            <v>7.047455074062549</v>
          </cell>
          <cell r="AG46">
            <v>0.17484043836430055</v>
          </cell>
          <cell r="AH46">
            <v>3.207679541331175</v>
          </cell>
          <cell r="AI46">
            <v>0</v>
          </cell>
          <cell r="AJ46">
            <v>7.046385287327995</v>
          </cell>
          <cell r="AK46">
            <v>13.98566554641396</v>
          </cell>
        </row>
        <row r="47">
          <cell r="X47">
            <v>88.18384266621274</v>
          </cell>
          <cell r="Y47">
            <v>1.9234482772377604</v>
          </cell>
          <cell r="Z47">
            <v>154.42523161110896</v>
          </cell>
          <cell r="AA47">
            <v>0</v>
          </cell>
          <cell r="AB47">
            <v>60.09792782147946</v>
          </cell>
          <cell r="AC47">
            <v>224.42192491947654</v>
          </cell>
          <cell r="AF47">
            <v>7.235583062340034</v>
          </cell>
          <cell r="AG47">
            <v>0.18520059126546404</v>
          </cell>
          <cell r="AH47">
            <v>3.332213532271558</v>
          </cell>
          <cell r="AI47">
            <v>0</v>
          </cell>
          <cell r="AJ47">
            <v>7.311107646109093</v>
          </cell>
          <cell r="AK47">
            <v>14.767947489769824</v>
          </cell>
        </row>
        <row r="48">
          <cell r="X48">
            <v>94.79365036663225</v>
          </cell>
          <cell r="Y48">
            <v>1.6755046530064432</v>
          </cell>
          <cell r="Z48">
            <v>168.5118953624929</v>
          </cell>
          <cell r="AA48">
            <v>0</v>
          </cell>
          <cell r="AB48">
            <v>66.77287757154598</v>
          </cell>
          <cell r="AC48">
            <v>235.01213567661557</v>
          </cell>
          <cell r="AF48">
            <v>8.183908535674577</v>
          </cell>
          <cell r="AG48">
            <v>0.1634813825719141</v>
          </cell>
          <cell r="AH48">
            <v>3.637604359411656</v>
          </cell>
          <cell r="AI48">
            <v>0</v>
          </cell>
          <cell r="AJ48">
            <v>8.216063807308943</v>
          </cell>
          <cell r="AK48">
            <v>15.546094899949026</v>
          </cell>
        </row>
        <row r="49">
          <cell r="X49">
            <v>19.931565081986577</v>
          </cell>
          <cell r="Y49">
            <v>1.8054096155275174</v>
          </cell>
          <cell r="Z49">
            <v>55.756099600000084</v>
          </cell>
          <cell r="AA49">
            <v>0</v>
          </cell>
          <cell r="AB49">
            <v>12.212997788198662</v>
          </cell>
          <cell r="AC49">
            <v>271.57381065093153</v>
          </cell>
          <cell r="AF49">
            <v>1.7229200409600742</v>
          </cell>
          <cell r="AG49">
            <v>0.17847763627786284</v>
          </cell>
          <cell r="AH49">
            <v>1.2036209832948321</v>
          </cell>
          <cell r="AI49">
            <v>0</v>
          </cell>
          <cell r="AJ49">
            <v>1.5646087479941688</v>
          </cell>
          <cell r="AK49">
            <v>18.527997629871365</v>
          </cell>
        </row>
        <row r="50">
          <cell r="X50">
            <v>3.982262664273826</v>
          </cell>
          <cell r="Y50">
            <v>1.7256471545186582</v>
          </cell>
          <cell r="Z50">
            <v>35.21874999999994</v>
          </cell>
          <cell r="AA50">
            <v>0</v>
          </cell>
          <cell r="AB50">
            <v>0.39822626642738257</v>
          </cell>
          <cell r="AC50">
            <v>239.18651835523656</v>
          </cell>
          <cell r="AF50">
            <v>0.34162336032004786</v>
          </cell>
          <cell r="AG50">
            <v>0.17281123647393962</v>
          </cell>
          <cell r="AH50">
            <v>0.7604876085753696</v>
          </cell>
          <cell r="AI50">
            <v>0</v>
          </cell>
          <cell r="AJ50">
            <v>0.051997196578104775</v>
          </cell>
          <cell r="AK50">
            <v>16.059562937905817</v>
          </cell>
        </row>
        <row r="51">
          <cell r="X51">
            <v>17.487876508622815</v>
          </cell>
          <cell r="Y51">
            <v>1.2357438204032216</v>
          </cell>
          <cell r="Z51">
            <v>61.99161000000004</v>
          </cell>
          <cell r="AA51">
            <v>0</v>
          </cell>
          <cell r="AB51">
            <v>11.785011650862286</v>
          </cell>
          <cell r="AC51">
            <v>223.98346886781638</v>
          </cell>
          <cell r="AF51">
            <v>1.4965769804818565</v>
          </cell>
          <cell r="AG51">
            <v>0.12533973035518367</v>
          </cell>
          <cell r="AH51">
            <v>1.3395249280687065</v>
          </cell>
          <cell r="AI51">
            <v>0</v>
          </cell>
          <cell r="AJ51">
            <v>1.4292348363296008</v>
          </cell>
          <cell r="AK51">
            <v>15.334803925363325</v>
          </cell>
        </row>
        <row r="52">
          <cell r="X52">
            <v>13.85408507631946</v>
          </cell>
          <cell r="Y52">
            <v>0.8283677464051009</v>
          </cell>
          <cell r="Z52">
            <v>61.28309560000008</v>
          </cell>
          <cell r="AA52">
            <v>0</v>
          </cell>
          <cell r="AB52">
            <v>9.805494587631951</v>
          </cell>
          <cell r="AC52">
            <v>258.33823238350925</v>
          </cell>
          <cell r="AF52">
            <v>1.2182825213841526</v>
          </cell>
          <cell r="AG52">
            <v>0.08508520138075235</v>
          </cell>
          <cell r="AH52">
            <v>1.3252577757808908</v>
          </cell>
          <cell r="AI52">
            <v>0</v>
          </cell>
          <cell r="AJ52">
            <v>1.2194902872164193</v>
          </cell>
          <cell r="AK52">
            <v>18.06433746327757</v>
          </cell>
        </row>
        <row r="53">
          <cell r="X53">
            <v>12.123375288475165</v>
          </cell>
          <cell r="Y53">
            <v>0.6063349450059062</v>
          </cell>
          <cell r="Z53">
            <v>62.85515839999994</v>
          </cell>
          <cell r="AA53">
            <v>0</v>
          </cell>
          <cell r="AB53">
            <v>8.985382648847521</v>
          </cell>
          <cell r="AC53">
            <v>252.85590459846335</v>
          </cell>
          <cell r="AF53">
            <v>1.0486134655020598</v>
          </cell>
          <cell r="AG53">
            <v>0.06305883428061414</v>
          </cell>
          <cell r="AH53">
            <v>1.3612115274051826</v>
          </cell>
          <cell r="AI53">
            <v>0</v>
          </cell>
          <cell r="AJ53">
            <v>1.138207048437405</v>
          </cell>
          <cell r="AK53">
            <v>17.66963613480432</v>
          </cell>
        </row>
        <row r="54">
          <cell r="X54">
            <v>8.558736457167782</v>
          </cell>
          <cell r="Y54">
            <v>0.5837438781060403</v>
          </cell>
          <cell r="Z54">
            <v>59.80216959999996</v>
          </cell>
          <cell r="AA54">
            <v>0</v>
          </cell>
          <cell r="AB54">
            <v>6.228674925716781</v>
          </cell>
          <cell r="AC54">
            <v>283.99293350095576</v>
          </cell>
          <cell r="AF54">
            <v>0.7537685625157825</v>
          </cell>
          <cell r="AG54">
            <v>0.061459891166307276</v>
          </cell>
          <cell r="AH54">
            <v>1.2987225633974357</v>
          </cell>
          <cell r="AI54">
            <v>0</v>
          </cell>
          <cell r="AJ54">
            <v>0.8112354867555926</v>
          </cell>
          <cell r="AK54">
            <v>20.019240485623836</v>
          </cell>
        </row>
        <row r="55">
          <cell r="X55">
            <v>7.364809697242952</v>
          </cell>
          <cell r="Y55">
            <v>0.6729036154719464</v>
          </cell>
          <cell r="Z55">
            <v>60.65172960000007</v>
          </cell>
          <cell r="AA55">
            <v>0</v>
          </cell>
          <cell r="AB55">
            <v>5.1865302497242975</v>
          </cell>
          <cell r="AC55">
            <v>448.0046772662991</v>
          </cell>
          <cell r="AF55">
            <v>0.6712298369987257</v>
          </cell>
          <cell r="AG55">
            <v>0.07171229959172444</v>
          </cell>
          <cell r="AH55">
            <v>1.322043426218204</v>
          </cell>
          <cell r="AI55">
            <v>0</v>
          </cell>
          <cell r="AJ55">
            <v>0.6607602039762985</v>
          </cell>
          <cell r="AK55">
            <v>32.169713953282034</v>
          </cell>
        </row>
        <row r="56">
          <cell r="X56">
            <v>7.209355062902012</v>
          </cell>
          <cell r="Y56">
            <v>0.8321642605908727</v>
          </cell>
          <cell r="Z56">
            <v>65.74824799999999</v>
          </cell>
          <cell r="AA56">
            <v>0</v>
          </cell>
          <cell r="AB56">
            <v>4.8822619062902035</v>
          </cell>
          <cell r="AC56">
            <v>336.5497005417202</v>
          </cell>
          <cell r="AF56">
            <v>0.6661821134426601</v>
          </cell>
          <cell r="AG56">
            <v>0.08975485953515824</v>
          </cell>
          <cell r="AH56">
            <v>1.4379396313745452</v>
          </cell>
          <cell r="AI56">
            <v>0</v>
          </cell>
          <cell r="AJ56">
            <v>0.6380516190914804</v>
          </cell>
          <cell r="AK56">
            <v>24.15776466642467</v>
          </cell>
        </row>
        <row r="57">
          <cell r="X57">
            <v>17.746444147457716</v>
          </cell>
          <cell r="Y57">
            <v>1.745702117231678</v>
          </cell>
          <cell r="Z57">
            <v>82.83588839999987</v>
          </cell>
          <cell r="AA57">
            <v>0</v>
          </cell>
          <cell r="AB57">
            <v>12.864153534745778</v>
          </cell>
          <cell r="AC57">
            <v>277.64186911299436</v>
          </cell>
          <cell r="AF57">
            <v>1.6825052752729874</v>
          </cell>
          <cell r="AG57">
            <v>0.19053091679499992</v>
          </cell>
          <cell r="AH57">
            <v>1.817158673775831</v>
          </cell>
          <cell r="AI57">
            <v>0</v>
          </cell>
          <cell r="AJ57">
            <v>1.6656957320502161</v>
          </cell>
          <cell r="AK57">
            <v>19.724929450468053</v>
          </cell>
        </row>
        <row r="58">
          <cell r="X58">
            <v>48.55135598485367</v>
          </cell>
          <cell r="Y58">
            <v>1.9650006067699333</v>
          </cell>
          <cell r="Z58">
            <v>147.56065160000003</v>
          </cell>
          <cell r="AA58">
            <v>0</v>
          </cell>
          <cell r="AB58">
            <v>41.41112247848539</v>
          </cell>
          <cell r="AC58">
            <v>305.91206557131386</v>
          </cell>
          <cell r="AF58">
            <v>4.795752421195932</v>
          </cell>
          <cell r="AG58">
            <v>0.21699220986187934</v>
          </cell>
          <cell r="AH58">
            <v>3.244266586046329</v>
          </cell>
          <cell r="AI58">
            <v>0</v>
          </cell>
          <cell r="AJ58">
            <v>4.996372555670761</v>
          </cell>
          <cell r="AK58">
            <v>22.107680221195455</v>
          </cell>
        </row>
        <row r="59">
          <cell r="X59">
            <v>70.01927529617717</v>
          </cell>
          <cell r="Y59">
            <v>3.63887892167678</v>
          </cell>
          <cell r="Z59">
            <v>179.22181520000026</v>
          </cell>
          <cell r="AA59">
            <v>0</v>
          </cell>
          <cell r="AB59">
            <v>59.57307888961775</v>
          </cell>
          <cell r="AC59">
            <v>293.7015250528236</v>
          </cell>
          <cell r="AF59">
            <v>7.314745153784534</v>
          </cell>
          <cell r="AG59">
            <v>0.4065147595358909</v>
          </cell>
          <cell r="AH59">
            <v>3.944133480499069</v>
          </cell>
          <cell r="AI59">
            <v>0</v>
          </cell>
          <cell r="AJ59">
            <v>7.648758887166745</v>
          </cell>
          <cell r="AK59">
            <v>21.279107231521824</v>
          </cell>
        </row>
        <row r="60">
          <cell r="X60">
            <v>73.07954576437045</v>
          </cell>
          <cell r="Y60">
            <v>4.766414364560538</v>
          </cell>
          <cell r="Z60">
            <v>185.26368400000007</v>
          </cell>
          <cell r="AA60">
            <v>0</v>
          </cell>
          <cell r="AB60">
            <v>61.70781377643708</v>
          </cell>
          <cell r="AC60">
            <v>324.31015903524946</v>
          </cell>
          <cell r="AF60">
            <v>7.758130620288334</v>
          </cell>
          <cell r="AG60">
            <v>0.5386048231953398</v>
          </cell>
          <cell r="AH60">
            <v>4.075931873130946</v>
          </cell>
          <cell r="AI60">
            <v>0</v>
          </cell>
          <cell r="AJ60">
            <v>7.9248284042403325</v>
          </cell>
          <cell r="AK60">
            <v>23.915705590466256</v>
          </cell>
        </row>
        <row r="61">
          <cell r="X61">
            <v>84.6561494594416</v>
          </cell>
          <cell r="Y61">
            <v>7.2658514324247</v>
          </cell>
          <cell r="Z61">
            <v>197.83796</v>
          </cell>
          <cell r="AA61">
            <v>0</v>
          </cell>
          <cell r="AB61">
            <v>69.5655349459442</v>
          </cell>
          <cell r="AC61">
            <v>361.3786265945922</v>
          </cell>
          <cell r="AF61">
            <v>9.209943199267958</v>
          </cell>
          <cell r="AG61">
            <v>0.8303830208485355</v>
          </cell>
          <cell r="AH61">
            <v>4.351395190763829</v>
          </cell>
          <cell r="AI61">
            <v>0</v>
          </cell>
          <cell r="AJ61">
            <v>9.31535776696354</v>
          </cell>
          <cell r="AK61">
            <v>27.34640852010985</v>
          </cell>
        </row>
        <row r="62">
          <cell r="X62">
            <v>104.247951516604</v>
          </cell>
          <cell r="Y62">
            <v>13.056919683861748</v>
          </cell>
          <cell r="Z62">
            <v>217.51034319999985</v>
          </cell>
          <cell r="AA62">
            <v>0</v>
          </cell>
          <cell r="AB62">
            <v>78.93013691166044</v>
          </cell>
          <cell r="AC62">
            <v>391.5116837488806</v>
          </cell>
          <cell r="AF62">
            <v>11.576166548521421</v>
          </cell>
          <cell r="AG62">
            <v>1.5090068606063047</v>
          </cell>
          <cell r="AH62">
            <v>4.783011019812053</v>
          </cell>
          <cell r="AI62">
            <v>0</v>
          </cell>
          <cell r="AJ62">
            <v>10.223954784012141</v>
          </cell>
          <cell r="AK62">
            <v>30.282463162052363</v>
          </cell>
        </row>
        <row r="63">
          <cell r="X63">
            <v>115.36375485334227</v>
          </cell>
          <cell r="Y63">
            <v>17.90757611644833</v>
          </cell>
          <cell r="Z63">
            <v>221.8626415999999</v>
          </cell>
          <cell r="AA63">
            <v>0</v>
          </cell>
          <cell r="AB63">
            <v>81.81233836533426</v>
          </cell>
          <cell r="AC63">
            <v>392.6722534204456</v>
          </cell>
          <cell r="AF63">
            <v>13.122389596803329</v>
          </cell>
          <cell r="AG63">
            <v>2.0926281804649576</v>
          </cell>
          <cell r="AH63">
            <v>4.8775323985568</v>
          </cell>
          <cell r="AI63">
            <v>0</v>
          </cell>
          <cell r="AJ63">
            <v>10.774277250985753</v>
          </cell>
          <cell r="AK63">
            <v>30.63495552540666</v>
          </cell>
        </row>
        <row r="64">
          <cell r="X64">
            <v>127.32075577157312</v>
          </cell>
          <cell r="Y64">
            <v>20.199024461015036</v>
          </cell>
          <cell r="Z64">
            <v>237.41070520000005</v>
          </cell>
          <cell r="AA64">
            <v>0</v>
          </cell>
          <cell r="AB64">
            <v>91.39689093715737</v>
          </cell>
          <cell r="AC64">
            <v>411.3882444495431</v>
          </cell>
          <cell r="AF64">
            <v>14.673560996003875</v>
          </cell>
          <cell r="AG64">
            <v>2.3863704613227714</v>
          </cell>
          <cell r="AH64">
            <v>5.218458206263953</v>
          </cell>
          <cell r="AI64">
            <v>0</v>
          </cell>
          <cell r="AJ64">
            <v>12.536904949474643</v>
          </cell>
          <cell r="AK64">
            <v>32.421531908401214</v>
          </cell>
        </row>
        <row r="65">
          <cell r="X65">
            <v>142.87597750964292</v>
          </cell>
          <cell r="Y65">
            <v>21.93052294751195</v>
          </cell>
          <cell r="Z65">
            <v>264.2562432000001</v>
          </cell>
          <cell r="AA65">
            <v>0</v>
          </cell>
          <cell r="AB65">
            <v>106.63221151096434</v>
          </cell>
          <cell r="AC65">
            <v>440.4164032146191</v>
          </cell>
          <cell r="AF65">
            <v>17.04090599508899</v>
          </cell>
          <cell r="AG65">
            <v>2.61913102630285</v>
          </cell>
          <cell r="AH65">
            <v>5.808031865730975</v>
          </cell>
          <cell r="AI65">
            <v>0</v>
          </cell>
          <cell r="AJ65">
            <v>14.84694216714314</v>
          </cell>
          <cell r="AK65">
            <v>35.68137022971756</v>
          </cell>
        </row>
        <row r="66">
          <cell r="X66">
            <v>161.26075821133685</v>
          </cell>
          <cell r="Y66">
            <v>21.752413891579334</v>
          </cell>
          <cell r="Z66">
            <v>314.9386400000002</v>
          </cell>
          <cell r="AA66">
            <v>0</v>
          </cell>
          <cell r="AB66">
            <v>130.26090782113377</v>
          </cell>
          <cell r="AC66">
            <v>480.40251042817823</v>
          </cell>
          <cell r="AF66">
            <v>19.806438038139838</v>
          </cell>
          <cell r="AG66">
            <v>2.6258271054835</v>
          </cell>
          <cell r="AH66">
            <v>6.921671990136181</v>
          </cell>
          <cell r="AI66">
            <v>0</v>
          </cell>
          <cell r="AJ66">
            <v>18.628981677003278</v>
          </cell>
          <cell r="AK66">
            <v>40.16216277685865</v>
          </cell>
        </row>
        <row r="67">
          <cell r="X67">
            <v>183.33187028130195</v>
          </cell>
          <cell r="Y67">
            <v>22.332834455230877</v>
          </cell>
          <cell r="Z67">
            <v>370.2811399999998</v>
          </cell>
          <cell r="AA67">
            <v>0</v>
          </cell>
          <cell r="AB67">
            <v>157.3991710281303</v>
          </cell>
          <cell r="AC67">
            <v>504.7055513708402</v>
          </cell>
          <cell r="AF67">
            <v>22.73334337087141</v>
          </cell>
          <cell r="AG67">
            <v>2.7246058035381613</v>
          </cell>
          <cell r="AH67">
            <v>8.137056206192199</v>
          </cell>
          <cell r="AI67">
            <v>0</v>
          </cell>
          <cell r="AJ67">
            <v>23.34970688091286</v>
          </cell>
          <cell r="AK67">
            <v>43.15653822759747</v>
          </cell>
        </row>
        <row r="68">
          <cell r="X68">
            <v>189.7344529436295</v>
          </cell>
          <cell r="Y68">
            <v>21.841845022239468</v>
          </cell>
          <cell r="Z68">
            <v>391.8104096000004</v>
          </cell>
          <cell r="AA68">
            <v>0</v>
          </cell>
          <cell r="AB68">
            <v>169.92463057436302</v>
          </cell>
          <cell r="AC68">
            <v>472.9419876991506</v>
          </cell>
          <cell r="AF68">
            <v>23.933778046360406</v>
          </cell>
          <cell r="AG68">
            <v>2.69278746488466</v>
          </cell>
          <cell r="AH68">
            <v>8.61153610071828</v>
          </cell>
          <cell r="AI68">
            <v>0</v>
          </cell>
          <cell r="AJ68">
            <v>24.785659352150983</v>
          </cell>
          <cell r="AK68">
            <v>40.62916875993171</v>
          </cell>
        </row>
        <row r="69">
          <cell r="X69">
            <v>271.01816895522677</v>
          </cell>
          <cell r="Y69">
            <v>26.463803667264976</v>
          </cell>
          <cell r="Z69">
            <v>586.5261244000002</v>
          </cell>
          <cell r="AA69">
            <v>0</v>
          </cell>
          <cell r="AB69">
            <v>260.6455788155228</v>
          </cell>
          <cell r="AC69">
            <v>552.756218820697</v>
          </cell>
          <cell r="AF69">
            <v>36.394483122234824</v>
          </cell>
          <cell r="AG69">
            <v>3.2966338282650014</v>
          </cell>
          <cell r="AH69">
            <v>12.903519740479648</v>
          </cell>
          <cell r="AI69">
            <v>0</v>
          </cell>
          <cell r="AJ69">
            <v>37.436597107256055</v>
          </cell>
          <cell r="AK69">
            <v>48.7734107659853</v>
          </cell>
        </row>
        <row r="70">
          <cell r="X70">
            <v>341.8560287999999</v>
          </cell>
          <cell r="Y70">
            <v>30.966062400000006</v>
          </cell>
          <cell r="Z70">
            <v>754.8140704000001</v>
          </cell>
          <cell r="AA70">
            <v>0</v>
          </cell>
          <cell r="AB70">
            <v>343.0189296000002</v>
          </cell>
          <cell r="AC70">
            <v>599.9037492000001</v>
          </cell>
          <cell r="AF70">
            <v>48.33020447359231</v>
          </cell>
          <cell r="AG70">
            <v>3.8973001391999924</v>
          </cell>
          <cell r="AH70">
            <v>16.631188599034516</v>
          </cell>
          <cell r="AI70">
            <v>0</v>
          </cell>
          <cell r="AJ70">
            <v>49.09363058499904</v>
          </cell>
          <cell r="AK70">
            <v>54.38614349125882</v>
          </cell>
        </row>
        <row r="71">
          <cell r="X71">
            <v>418.0271327999998</v>
          </cell>
          <cell r="Y71">
            <v>35.20546848000001</v>
          </cell>
          <cell r="Z71">
            <v>946.5819020000004</v>
          </cell>
          <cell r="AA71">
            <v>0</v>
          </cell>
          <cell r="AB71">
            <v>436.7581948800002</v>
          </cell>
          <cell r="AC71">
            <v>661.3101818399999</v>
          </cell>
          <cell r="AF71">
            <v>62.25888648423616</v>
          </cell>
          <cell r="AG71">
            <v>4.4761238495999915</v>
          </cell>
          <cell r="AH71">
            <v>20.901555756499</v>
          </cell>
          <cell r="AI71">
            <v>0</v>
          </cell>
          <cell r="AJ71">
            <v>67.54949481678065</v>
          </cell>
          <cell r="AK71">
            <v>62.46939681994977</v>
          </cell>
        </row>
        <row r="72">
          <cell r="X72">
            <v>447.45825599999984</v>
          </cell>
          <cell r="Y72">
            <v>38.56664448000001</v>
          </cell>
          <cell r="Z72">
            <v>1024.0460956000004</v>
          </cell>
          <cell r="AA72">
            <v>0</v>
          </cell>
          <cell r="AB72">
            <v>476.3824876800003</v>
          </cell>
          <cell r="AC72">
            <v>719.5262698399999</v>
          </cell>
          <cell r="AF72">
            <v>72.27510082608777</v>
          </cell>
          <cell r="AG72">
            <v>4.95305905535999</v>
          </cell>
          <cell r="AH72">
            <v>22.698023561184804</v>
          </cell>
          <cell r="AI72">
            <v>0</v>
          </cell>
          <cell r="AJ72">
            <v>76.23325867353584</v>
          </cell>
          <cell r="AK72">
            <v>69.61510538072444</v>
          </cell>
        </row>
        <row r="73">
          <cell r="X73">
            <v>496.03484159999977</v>
          </cell>
          <cell r="Y73">
            <v>41.316912</v>
          </cell>
          <cell r="Z73">
            <v>1174.7210968000004</v>
          </cell>
          <cell r="AA73">
            <v>0</v>
          </cell>
          <cell r="AB73">
            <v>545.0337504000003</v>
          </cell>
          <cell r="AC73">
            <v>787.0732660000001</v>
          </cell>
          <cell r="AF73">
            <v>86.04310362802057</v>
          </cell>
          <cell r="AG73">
            <v>5.359393727999988</v>
          </cell>
          <cell r="AH73">
            <v>26.164961702705824</v>
          </cell>
          <cell r="AI73">
            <v>0</v>
          </cell>
          <cell r="AJ73">
            <v>84.39792952803664</v>
          </cell>
          <cell r="AK73">
            <v>78.48436459255484</v>
          </cell>
        </row>
        <row r="74">
          <cell r="X74">
            <v>519.0589727999998</v>
          </cell>
          <cell r="Y74">
            <v>42.69204576000001</v>
          </cell>
          <cell r="Z74">
            <v>1277.7004356000007</v>
          </cell>
          <cell r="AA74">
            <v>0</v>
          </cell>
          <cell r="AB74">
            <v>585.8507433600004</v>
          </cell>
          <cell r="AC74">
            <v>876.02559408</v>
          </cell>
          <cell r="AF74">
            <v>93.96813285648402</v>
          </cell>
          <cell r="AG74">
            <v>5.592657994559989</v>
          </cell>
          <cell r="AH74">
            <v>28.63632419896885</v>
          </cell>
          <cell r="AI74">
            <v>0</v>
          </cell>
          <cell r="AJ74">
            <v>93.25413855457776</v>
          </cell>
          <cell r="AK74">
            <v>91.23023865843011</v>
          </cell>
        </row>
        <row r="75">
          <cell r="X75">
            <v>560.9321279999997</v>
          </cell>
          <cell r="Y75">
            <v>46.80172224000001</v>
          </cell>
          <cell r="Z75">
            <v>1403.698712800001</v>
          </cell>
          <cell r="AA75">
            <v>0</v>
          </cell>
          <cell r="AB75">
            <v>646.6418438400003</v>
          </cell>
          <cell r="AC75">
            <v>967.79142992</v>
          </cell>
          <cell r="AF75">
            <v>107.7627617468229</v>
          </cell>
          <cell r="AG75">
            <v>6.1911992563199885</v>
          </cell>
          <cell r="AH75">
            <v>31.725384793168892</v>
          </cell>
          <cell r="AI75">
            <v>0</v>
          </cell>
          <cell r="AJ75">
            <v>101.9427909782606</v>
          </cell>
          <cell r="AK75">
            <v>102.42681385665125</v>
          </cell>
        </row>
        <row r="76">
          <cell r="X76">
            <v>610.4978207999998</v>
          </cell>
          <cell r="Y76">
            <v>51.685058880000014</v>
          </cell>
          <cell r="Z76">
            <v>1563.0158140000003</v>
          </cell>
          <cell r="AA76">
            <v>0</v>
          </cell>
          <cell r="AB76">
            <v>718.8115132800004</v>
          </cell>
          <cell r="AC76">
            <v>1059.92754504</v>
          </cell>
          <cell r="AF76">
            <v>121.82017386230011</v>
          </cell>
          <cell r="AG76">
            <v>6.903647150399987</v>
          </cell>
          <cell r="AH76">
            <v>35.7340753221212</v>
          </cell>
          <cell r="AI76">
            <v>0</v>
          </cell>
          <cell r="AJ76">
            <v>113.37797021671021</v>
          </cell>
          <cell r="AK76">
            <v>114.47020283163815</v>
          </cell>
        </row>
        <row r="77">
          <cell r="X77">
            <v>643.3667999999997</v>
          </cell>
          <cell r="Y77">
            <v>55.218421440000014</v>
          </cell>
          <cell r="Z77">
            <v>1690.0994428000006</v>
          </cell>
          <cell r="AA77">
            <v>0</v>
          </cell>
          <cell r="AB77">
            <v>773.8814390400005</v>
          </cell>
          <cell r="AC77">
            <v>1139.9677335200001</v>
          </cell>
          <cell r="AF77">
            <v>132.18023534537116</v>
          </cell>
          <cell r="AG77">
            <v>7.446598548479986</v>
          </cell>
          <cell r="AH77">
            <v>39.175975842871296</v>
          </cell>
          <cell r="AI77">
            <v>0</v>
          </cell>
          <cell r="AJ77">
            <v>120.77789083723371</v>
          </cell>
          <cell r="AK77">
            <v>125.5350777832956</v>
          </cell>
        </row>
        <row r="78">
          <cell r="X78">
            <v>668.1547007999997</v>
          </cell>
          <cell r="Y78">
            <v>57.82873824000001</v>
          </cell>
          <cell r="Z78">
            <v>1787.4675872</v>
          </cell>
          <cell r="AA78">
            <v>0</v>
          </cell>
          <cell r="AB78">
            <v>822.1181270400006</v>
          </cell>
          <cell r="AC78">
            <v>1222.1692179200002</v>
          </cell>
          <cell r="AF78">
            <v>141.5227763288982</v>
          </cell>
          <cell r="AG78">
            <v>7.872969648959984</v>
          </cell>
          <cell r="AH78">
            <v>42.11365064607896</v>
          </cell>
          <cell r="AI78">
            <v>0</v>
          </cell>
          <cell r="AJ78">
            <v>129.21002290748933</v>
          </cell>
          <cell r="AK78">
            <v>136.89202245174664</v>
          </cell>
        </row>
        <row r="79">
          <cell r="X79">
            <v>674.3096639999997</v>
          </cell>
          <cell r="Y79">
            <v>63.96691392000001</v>
          </cell>
          <cell r="Z79">
            <v>1806.503802400001</v>
          </cell>
          <cell r="AA79">
            <v>0</v>
          </cell>
          <cell r="AB79">
            <v>831.6742867200005</v>
          </cell>
          <cell r="AC79">
            <v>1322.6689873600003</v>
          </cell>
          <cell r="AF79">
            <v>149.1765316943073</v>
          </cell>
          <cell r="AG79">
            <v>8.790881598719983</v>
          </cell>
          <cell r="AH79">
            <v>43.35486102596113</v>
          </cell>
          <cell r="AI79">
            <v>0</v>
          </cell>
          <cell r="AJ79">
            <v>139.46447684644573</v>
          </cell>
          <cell r="AK79">
            <v>149.80701494113796</v>
          </cell>
        </row>
        <row r="80">
          <cell r="X80">
            <v>734.4086399999997</v>
          </cell>
          <cell r="Y80">
            <v>73.07550432000001</v>
          </cell>
          <cell r="Z80">
            <v>1980.0445084000016</v>
          </cell>
          <cell r="AA80">
            <v>0</v>
          </cell>
          <cell r="AB80">
            <v>916.8235171200006</v>
          </cell>
          <cell r="AC80">
            <v>1421.4199305599998</v>
          </cell>
          <cell r="AF80">
            <v>161.9264185262825</v>
          </cell>
          <cell r="AG80">
            <v>10.136616384959979</v>
          </cell>
          <cell r="AH80">
            <v>48.49652003585689</v>
          </cell>
          <cell r="AI80">
            <v>0</v>
          </cell>
          <cell r="AJ80">
            <v>157.3184192860935</v>
          </cell>
          <cell r="AK80">
            <v>162.0639339247452</v>
          </cell>
        </row>
        <row r="81">
          <cell r="X81">
            <v>817.5674303999996</v>
          </cell>
          <cell r="Y81">
            <v>79.80807744000002</v>
          </cell>
          <cell r="Z81">
            <v>2248.597032</v>
          </cell>
          <cell r="AA81">
            <v>0</v>
          </cell>
          <cell r="AB81">
            <v>1051.8511046400008</v>
          </cell>
          <cell r="AC81">
            <v>1547.87890152</v>
          </cell>
          <cell r="AF81">
            <v>192.48266158945702</v>
          </cell>
          <cell r="AG81">
            <v>11.173130841600004</v>
          </cell>
          <cell r="AH81">
            <v>56.39694745475023</v>
          </cell>
          <cell r="AI81">
            <v>0</v>
          </cell>
          <cell r="AJ81">
            <v>178.25954059314887</v>
          </cell>
          <cell r="AK81">
            <v>177.64821831522374</v>
          </cell>
        </row>
        <row r="82">
          <cell r="X82">
            <v>832.1622047999995</v>
          </cell>
          <cell r="Y82">
            <v>84.79519776000001</v>
          </cell>
          <cell r="Z82">
            <v>2312.458891600002</v>
          </cell>
          <cell r="AA82">
            <v>0.015715729511209114</v>
          </cell>
          <cell r="AB82">
            <v>1084.9079433600004</v>
          </cell>
          <cell r="AC82">
            <v>1626.85342008</v>
          </cell>
          <cell r="AF82">
            <v>203.17920548560463</v>
          </cell>
          <cell r="AG82">
            <v>12.125713279680003</v>
          </cell>
          <cell r="AH82">
            <v>59.26425820116206</v>
          </cell>
          <cell r="AI82">
            <v>0.00042792026522111957</v>
          </cell>
          <cell r="AJ82">
            <v>178.37733755296674</v>
          </cell>
          <cell r="AK82">
            <v>188.44610817371733</v>
          </cell>
        </row>
        <row r="83">
          <cell r="X83">
            <v>848.4175007999994</v>
          </cell>
          <cell r="Y83">
            <v>83.09220192000001</v>
          </cell>
          <cell r="Z83">
            <v>2466.1104788000025</v>
          </cell>
          <cell r="AA83">
            <v>0.012569422917958255</v>
          </cell>
          <cell r="AB83">
            <v>1146.9280579200006</v>
          </cell>
          <cell r="AC83">
            <v>1793.0678813599998</v>
          </cell>
          <cell r="AF83">
            <v>216.8380263431011</v>
          </cell>
          <cell r="AG83">
            <v>12.131461480320002</v>
          </cell>
          <cell r="AH83">
            <v>64.57821780632617</v>
          </cell>
          <cell r="AI83">
            <v>0.00034398320718812426</v>
          </cell>
          <cell r="AJ83">
            <v>192.81865312206642</v>
          </cell>
          <cell r="AK83">
            <v>208.2291657377643</v>
          </cell>
        </row>
        <row r="84">
          <cell r="X84">
            <v>825.4816004018892</v>
          </cell>
          <cell r="Y84">
            <v>90.3905754274855</v>
          </cell>
          <cell r="Z84">
            <v>2403.1745404000008</v>
          </cell>
          <cell r="AA84">
            <v>0.017129772961816305</v>
          </cell>
          <cell r="AB84">
            <v>1108.0817987601897</v>
          </cell>
          <cell r="AC84">
            <v>1870.1484347469186</v>
          </cell>
          <cell r="AF84">
            <v>204.72588328053578</v>
          </cell>
          <cell r="AG84">
            <v>13.468195738695341</v>
          </cell>
          <cell r="AH84">
            <v>64.0991174268512</v>
          </cell>
          <cell r="AI84">
            <v>0.0004701103048675611</v>
          </cell>
          <cell r="AJ84">
            <v>188.94217853100028</v>
          </cell>
          <cell r="AK84">
            <v>217.69841423228044</v>
          </cell>
        </row>
        <row r="85">
          <cell r="X85">
            <v>767.8183661279995</v>
          </cell>
          <cell r="Y85">
            <v>87.40767278880003</v>
          </cell>
          <cell r="Z85">
            <v>2243.9693160000015</v>
          </cell>
          <cell r="AA85">
            <v>0.015138308463661225</v>
          </cell>
          <cell r="AB85">
            <v>1044.2546494128007</v>
          </cell>
          <cell r="AC85">
            <v>1754.6985085504</v>
          </cell>
          <cell r="AF85">
            <v>195.96390261517212</v>
          </cell>
          <cell r="AG85">
            <v>13.285966263897606</v>
          </cell>
          <cell r="AH85">
            <v>60.825165428087175</v>
          </cell>
          <cell r="AI85">
            <v>0.00041662787507490504</v>
          </cell>
          <cell r="AJ85">
            <v>183.60328563266117</v>
          </cell>
          <cell r="AK85">
            <v>202.28171701433862</v>
          </cell>
        </row>
        <row r="86">
          <cell r="X86">
            <v>620.1456006815996</v>
          </cell>
          <cell r="Y86">
            <v>69.09032029536</v>
          </cell>
          <cell r="Z86">
            <v>1888.8900500000004</v>
          </cell>
          <cell r="AA86">
            <v>0</v>
          </cell>
          <cell r="AB86">
            <v>871.5415200681605</v>
          </cell>
          <cell r="AC86">
            <v>1712.0806300908798</v>
          </cell>
          <cell r="AF86">
            <v>158.4340603108469</v>
          </cell>
          <cell r="AG86">
            <v>10.7089996457808</v>
          </cell>
          <cell r="AH86">
            <v>51.75526206519078</v>
          </cell>
          <cell r="AI86">
            <v>0</v>
          </cell>
          <cell r="AJ86">
            <v>151.44022611234809</v>
          </cell>
          <cell r="AK86">
            <v>199.05196518990397</v>
          </cell>
        </row>
        <row r="87">
          <cell r="X87">
            <v>587.7676078847996</v>
          </cell>
          <cell r="Y87">
            <v>75.51520075008003</v>
          </cell>
          <cell r="Z87">
            <v>1755.807560000001</v>
          </cell>
          <cell r="AA87">
            <v>0</v>
          </cell>
          <cell r="AB87">
            <v>805.9648247884804</v>
          </cell>
          <cell r="AC87">
            <v>1759.56199638464</v>
          </cell>
          <cell r="AF87">
            <v>157.10078640413457</v>
          </cell>
          <cell r="AG87">
            <v>11.931401718512646</v>
          </cell>
          <cell r="AH87">
            <v>48.69133755590001</v>
          </cell>
          <cell r="AI87">
            <v>0</v>
          </cell>
          <cell r="AJ87">
            <v>149.86339860960086</v>
          </cell>
          <cell r="AK87">
            <v>204.82580892995892</v>
          </cell>
        </row>
        <row r="88">
          <cell r="X88">
            <v>572.6817268127995</v>
          </cell>
          <cell r="Y88">
            <v>72.43863969888</v>
          </cell>
          <cell r="Z88">
            <v>1767.6477596000004</v>
          </cell>
          <cell r="AA88">
            <v>0</v>
          </cell>
          <cell r="AB88">
            <v>810.9513739612803</v>
          </cell>
          <cell r="AC88">
            <v>1832.2443022150399</v>
          </cell>
          <cell r="AF88">
            <v>161.47587386644025</v>
          </cell>
          <cell r="AG88">
            <v>11.662620991519683</v>
          </cell>
          <cell r="AH88">
            <v>49.48958710965278</v>
          </cell>
          <cell r="AI88">
            <v>0</v>
          </cell>
          <cell r="AJ88">
            <v>157.92903140605574</v>
          </cell>
          <cell r="AK88">
            <v>214.0679614027576</v>
          </cell>
        </row>
        <row r="89">
          <cell r="X89">
            <v>583.7225206111996</v>
          </cell>
          <cell r="Y89">
            <v>75.73543129152002</v>
          </cell>
          <cell r="Z89">
            <v>1809.8947532000025</v>
          </cell>
          <cell r="AA89">
            <v>0</v>
          </cell>
          <cell r="AB89">
            <v>831.0020088211204</v>
          </cell>
          <cell r="AC89">
            <v>1887.16107962816</v>
          </cell>
          <cell r="AF89">
            <v>165.18106919796338</v>
          </cell>
          <cell r="AG89">
            <v>12.420610731809287</v>
          </cell>
          <cell r="AH89">
            <v>51.10759102537645</v>
          </cell>
          <cell r="AI89">
            <v>0</v>
          </cell>
          <cell r="AJ89">
            <v>166.72684250230807</v>
          </cell>
          <cell r="AK89">
            <v>221.5868982209629</v>
          </cell>
        </row>
        <row r="90">
          <cell r="X90">
            <v>567.4523410015996</v>
          </cell>
          <cell r="Y90">
            <v>76.14774812736002</v>
          </cell>
          <cell r="Z90">
            <v>1790.0952532000015</v>
          </cell>
          <cell r="AA90">
            <v>0</v>
          </cell>
          <cell r="AB90">
            <v>817.9060388601605</v>
          </cell>
          <cell r="AC90">
            <v>1923.4443463468804</v>
          </cell>
          <cell r="AF90">
            <v>167.24926854102628</v>
          </cell>
          <cell r="AG90">
            <v>12.716673937269128</v>
          </cell>
          <cell r="AH90">
            <v>51.016574776352975</v>
          </cell>
          <cell r="AI90">
            <v>0</v>
          </cell>
          <cell r="AJ90">
            <v>173.09839315471072</v>
          </cell>
          <cell r="AK90">
            <v>226.80345919473726</v>
          </cell>
        </row>
        <row r="91">
          <cell r="X91">
            <v>425.6324366143997</v>
          </cell>
          <cell r="Y91">
            <v>67.94106306624002</v>
          </cell>
          <cell r="Z91">
            <v>1281.244884000001</v>
          </cell>
          <cell r="AA91">
            <v>0</v>
          </cell>
          <cell r="AB91">
            <v>578.4347388614403</v>
          </cell>
          <cell r="AC91">
            <v>1848.15974248192</v>
          </cell>
          <cell r="AF91">
            <v>124.71500264257888</v>
          </cell>
          <cell r="AG91">
            <v>11.549980721260804</v>
          </cell>
          <cell r="AH91">
            <v>36.73196889813561</v>
          </cell>
          <cell r="AI91">
            <v>0</v>
          </cell>
          <cell r="AJ91">
            <v>116.25534158544328</v>
          </cell>
          <cell r="AK91">
            <v>217.98757520916223</v>
          </cell>
        </row>
        <row r="92">
          <cell r="X92">
            <v>343.0270804575997</v>
          </cell>
          <cell r="Y92">
            <v>54.97577126495999</v>
          </cell>
          <cell r="Z92">
            <v>1071.7974279999999</v>
          </cell>
          <cell r="AA92">
            <v>0</v>
          </cell>
          <cell r="AB92">
            <v>476.32942044576026</v>
          </cell>
          <cell r="AC92">
            <v>1769.7354319276799</v>
          </cell>
          <cell r="AF92">
            <v>104.52337909541754</v>
          </cell>
          <cell r="AG92">
            <v>9.510808428838082</v>
          </cell>
          <cell r="AH92">
            <v>30.932603469808363</v>
          </cell>
          <cell r="AI92">
            <v>0</v>
          </cell>
          <cell r="AJ92">
            <v>93.00632508406201</v>
          </cell>
          <cell r="AK92">
            <v>208.67143743842337</v>
          </cell>
        </row>
        <row r="93">
          <cell r="X93">
            <v>349.6775698719997</v>
          </cell>
          <cell r="Y93">
            <v>55.94432145119999</v>
          </cell>
          <cell r="Z93">
            <v>1120.174830800001</v>
          </cell>
          <cell r="AA93">
            <v>0</v>
          </cell>
          <cell r="AB93">
            <v>496.9304584272002</v>
          </cell>
          <cell r="AC93">
            <v>1781.4149573696002</v>
          </cell>
          <cell r="AF93">
            <v>102.74449129028854</v>
          </cell>
          <cell r="AG93">
            <v>9.846200575411203</v>
          </cell>
          <cell r="AH93">
            <v>32.437564378166144</v>
          </cell>
          <cell r="AI93">
            <v>0</v>
          </cell>
          <cell r="AJ93">
            <v>92.25221286908297</v>
          </cell>
          <cell r="AK93">
            <v>209.57115617541385</v>
          </cell>
        </row>
        <row r="94">
          <cell r="X94">
            <v>294.9296721631998</v>
          </cell>
          <cell r="Y94">
            <v>54.59399199072002</v>
          </cell>
          <cell r="Z94">
            <v>918.5336164</v>
          </cell>
          <cell r="AA94">
            <v>0</v>
          </cell>
          <cell r="AB94">
            <v>389.88045673632024</v>
          </cell>
          <cell r="AC94">
            <v>1792.58580138176</v>
          </cell>
          <cell r="AF94">
            <v>91.13295627738167</v>
          </cell>
          <cell r="AG94">
            <v>9.77232456633889</v>
          </cell>
          <cell r="AH94">
            <v>26.673565038569315</v>
          </cell>
          <cell r="AI94">
            <v>0</v>
          </cell>
          <cell r="AJ94">
            <v>77.98088369548543</v>
          </cell>
          <cell r="AK94">
            <v>211.4589576799241</v>
          </cell>
        </row>
        <row r="95">
          <cell r="X95">
            <v>496.41744817599954</v>
          </cell>
          <cell r="Y95">
            <v>59.021594049600026</v>
          </cell>
          <cell r="Z95">
            <v>1855.8558708000005</v>
          </cell>
          <cell r="AA95">
            <v>0</v>
          </cell>
          <cell r="AB95">
            <v>860.4039582576006</v>
          </cell>
          <cell r="AC95">
            <v>1860.8964904768002</v>
          </cell>
          <cell r="AF95">
            <v>150.26215263223867</v>
          </cell>
          <cell r="AG95">
            <v>10.741930117027211</v>
          </cell>
          <cell r="AH95">
            <v>53.853756673772864</v>
          </cell>
          <cell r="AI95">
            <v>0</v>
          </cell>
          <cell r="AJ95">
            <v>210.3527992499409</v>
          </cell>
          <cell r="AK95">
            <v>220.67396655389797</v>
          </cell>
        </row>
        <row r="96">
          <cell r="X96">
            <v>339.8165481215998</v>
          </cell>
          <cell r="Y96">
            <v>58.88942631936002</v>
          </cell>
          <cell r="Z96">
            <v>1114.9697560000009</v>
          </cell>
          <cell r="AA96">
            <v>0</v>
          </cell>
          <cell r="AB96">
            <v>503.3910356121603</v>
          </cell>
          <cell r="AC96">
            <v>1881.79373348288</v>
          </cell>
          <cell r="AF96">
            <v>107.60512728208376</v>
          </cell>
          <cell r="AG96">
            <v>10.894543869081604</v>
          </cell>
          <cell r="AH96">
            <v>32.408127534282634</v>
          </cell>
          <cell r="AI96">
            <v>0</v>
          </cell>
          <cell r="AJ96">
            <v>103.9008201708403</v>
          </cell>
          <cell r="AK96">
            <v>224.533105110402</v>
          </cell>
        </row>
        <row r="97">
          <cell r="X97">
            <v>304.67596546879975</v>
          </cell>
          <cell r="Y97">
            <v>60.82842231648</v>
          </cell>
          <cell r="Z97">
            <v>918.3941836000004</v>
          </cell>
          <cell r="AA97">
            <v>0</v>
          </cell>
          <cell r="AB97">
            <v>401.1103650268802</v>
          </cell>
          <cell r="AC97">
            <v>1963.57564763584</v>
          </cell>
          <cell r="AF97">
            <v>95.74825297116776</v>
          </cell>
          <cell r="AG97">
            <v>11.435743395498246</v>
          </cell>
          <cell r="AH97">
            <v>26.685553293281572</v>
          </cell>
          <cell r="AI97">
            <v>0</v>
          </cell>
          <cell r="AJ97">
            <v>83.88715871783921</v>
          </cell>
          <cell r="AK97">
            <v>236.45138542924104</v>
          </cell>
        </row>
        <row r="98">
          <cell r="X98">
            <v>267.37629652479984</v>
          </cell>
          <cell r="Y98">
            <v>59.63165889408002</v>
          </cell>
          <cell r="Z98">
            <v>765.3235080000004</v>
          </cell>
          <cell r="AA98">
            <v>0</v>
          </cell>
          <cell r="AB98">
            <v>323.6377760524802</v>
          </cell>
          <cell r="AC98">
            <v>2007.99117273664</v>
          </cell>
          <cell r="AF98">
            <v>86.66310146203342</v>
          </cell>
          <cell r="AG98">
            <v>11.38964684876929</v>
          </cell>
          <cell r="AH98">
            <v>22.285433504239514</v>
          </cell>
          <cell r="AI98">
            <v>0</v>
          </cell>
          <cell r="AJ98">
            <v>74.07596237481658</v>
          </cell>
          <cell r="AK98">
            <v>243.3852984199948</v>
          </cell>
        </row>
        <row r="99">
          <cell r="X99">
            <v>296.45800744639985</v>
          </cell>
          <cell r="Y99">
            <v>65.68192429344003</v>
          </cell>
          <cell r="Z99">
            <v>887.6662680000013</v>
          </cell>
          <cell r="AA99">
            <v>0</v>
          </cell>
          <cell r="AB99">
            <v>388.30687114464024</v>
          </cell>
          <cell r="AC99">
            <v>2107.04331285952</v>
          </cell>
          <cell r="AF99">
            <v>98.9569847966228</v>
          </cell>
          <cell r="AG99">
            <v>12.742293312927375</v>
          </cell>
          <cell r="AH99">
            <v>25.88052628892253</v>
          </cell>
          <cell r="AI99">
            <v>0</v>
          </cell>
          <cell r="AJ99">
            <v>82.62249717887376</v>
          </cell>
          <cell r="AK99">
            <v>256.7058695182335</v>
          </cell>
        </row>
        <row r="100">
          <cell r="X100">
            <v>279.8374541855998</v>
          </cell>
          <cell r="Y100">
            <v>63.77585681376</v>
          </cell>
          <cell r="Z100">
            <v>843.5356100000004</v>
          </cell>
          <cell r="AA100">
            <v>0</v>
          </cell>
          <cell r="AB100">
            <v>367.4779054185602</v>
          </cell>
          <cell r="AC100">
            <v>2179.51023055808</v>
          </cell>
          <cell r="AF100">
            <v>94.8867852702219</v>
          </cell>
          <cell r="AG100">
            <v>12.56384379231073</v>
          </cell>
          <cell r="AH100">
            <v>24.654476847674356</v>
          </cell>
          <cell r="AI100">
            <v>0</v>
          </cell>
          <cell r="AJ100">
            <v>75.00315345830259</v>
          </cell>
          <cell r="AK100">
            <v>267.38495278929366</v>
          </cell>
        </row>
        <row r="101">
          <cell r="X101">
            <v>283.3625447839998</v>
          </cell>
          <cell r="Y101">
            <v>62.44808300640001</v>
          </cell>
          <cell r="Z101">
            <v>908.7875220000001</v>
          </cell>
          <cell r="AA101">
            <v>0</v>
          </cell>
          <cell r="AB101">
            <v>397.9311920784002</v>
          </cell>
          <cell r="AC101">
            <v>2208.6150847712</v>
          </cell>
          <cell r="AF101">
            <v>97.63797010479894</v>
          </cell>
          <cell r="AG101">
            <v>12.489616601280003</v>
          </cell>
          <cell r="AH101">
            <v>26.60316422850471</v>
          </cell>
          <cell r="AI101">
            <v>0</v>
          </cell>
          <cell r="AJ101">
            <v>88.00576868907831</v>
          </cell>
          <cell r="AK101">
            <v>270.99489683553173</v>
          </cell>
        </row>
        <row r="102">
          <cell r="X102">
            <v>289.43626619839984</v>
          </cell>
          <cell r="Y102">
            <v>65.92906311264002</v>
          </cell>
          <cell r="Z102">
            <v>934.7249811999995</v>
          </cell>
          <cell r="AA102">
            <v>0</v>
          </cell>
          <cell r="AB102">
            <v>400.26498477984035</v>
          </cell>
          <cell r="AC102">
            <v>2179.42130557312</v>
          </cell>
          <cell r="AF102">
            <v>99.39410406363146</v>
          </cell>
          <cell r="AG102">
            <v>13.383599811865926</v>
          </cell>
          <cell r="AH102">
            <v>27.40794008079585</v>
          </cell>
          <cell r="AI102">
            <v>0</v>
          </cell>
          <cell r="AJ102">
            <v>80.9937799820655</v>
          </cell>
          <cell r="AK102">
            <v>265.5147423045025</v>
          </cell>
        </row>
        <row r="103">
          <cell r="X103">
            <v>307.58470003519983</v>
          </cell>
          <cell r="Y103">
            <v>68.10798732192002</v>
          </cell>
          <cell r="Z103">
            <v>908.3672867999999</v>
          </cell>
          <cell r="AA103">
            <v>0</v>
          </cell>
          <cell r="AB103">
            <v>388.69358624352026</v>
          </cell>
          <cell r="AC103">
            <v>2215.1150537913604</v>
          </cell>
          <cell r="AF103">
            <v>107.82107189730476</v>
          </cell>
          <cell r="AG103">
            <v>14.030245388315526</v>
          </cell>
          <cell r="AH103">
            <v>26.685339525415745</v>
          </cell>
          <cell r="AI103">
            <v>0</v>
          </cell>
          <cell r="AJ103">
            <v>86.08390955423833</v>
          </cell>
          <cell r="AK103">
            <v>273.89691205690013</v>
          </cell>
        </row>
        <row r="104">
          <cell r="X104">
            <v>305.4645244351998</v>
          </cell>
          <cell r="Y104">
            <v>70.02788712192002</v>
          </cell>
          <cell r="Z104">
            <v>876.1517039999999</v>
          </cell>
          <cell r="AA104">
            <v>0</v>
          </cell>
          <cell r="AB104">
            <v>368.83039364352027</v>
          </cell>
          <cell r="AC104">
            <v>2248.3698221913605</v>
          </cell>
          <cell r="AF104">
            <v>109.59515129540115</v>
          </cell>
          <cell r="AG104">
            <v>14.635828408481284</v>
          </cell>
          <cell r="AH104">
            <v>25.795450301351316</v>
          </cell>
          <cell r="AI104">
            <v>0</v>
          </cell>
          <cell r="AJ104">
            <v>76.39351955249114</v>
          </cell>
          <cell r="AK104">
            <v>282.1078065482849</v>
          </cell>
        </row>
        <row r="105">
          <cell r="X105">
            <v>291.82676031999983</v>
          </cell>
          <cell r="Y105">
            <v>69.61638247200001</v>
          </cell>
          <cell r="Z105">
            <v>789.3305700000001</v>
          </cell>
          <cell r="AA105">
            <v>0</v>
          </cell>
          <cell r="AB105">
            <v>322.18483903200024</v>
          </cell>
          <cell r="AC105">
            <v>2250.461645376</v>
          </cell>
          <cell r="AF105">
            <v>108.7806631707403</v>
          </cell>
          <cell r="AG105">
            <v>14.758673084064004</v>
          </cell>
          <cell r="AH105">
            <v>23.289146279006932</v>
          </cell>
          <cell r="AI105">
            <v>0</v>
          </cell>
          <cell r="AJ105">
            <v>80.81409404575209</v>
          </cell>
          <cell r="AK105">
            <v>285.6244480612843</v>
          </cell>
        </row>
        <row r="106">
          <cell r="X106">
            <v>283.8794977727999</v>
          </cell>
          <cell r="Y106">
            <v>71.12229703488</v>
          </cell>
          <cell r="Z106">
            <v>713.3789899999997</v>
          </cell>
          <cell r="AA106">
            <v>0</v>
          </cell>
          <cell r="AB106">
            <v>281.69323777728016</v>
          </cell>
          <cell r="AC106">
            <v>2240.1737737030403</v>
          </cell>
          <cell r="AF106">
            <v>105.67709794171162</v>
          </cell>
          <cell r="AG106">
            <v>15.2912938624992</v>
          </cell>
          <cell r="AH106">
            <v>21.089107908741216</v>
          </cell>
          <cell r="AI106">
            <v>0</v>
          </cell>
          <cell r="AJ106">
            <v>66.08134428182122</v>
          </cell>
          <cell r="AK106">
            <v>289.2710368132106</v>
          </cell>
        </row>
        <row r="107">
          <cell r="X107">
            <v>290.10197786239985</v>
          </cell>
          <cell r="Y107">
            <v>75.89715928704</v>
          </cell>
          <cell r="Z107">
            <v>672.6662256</v>
          </cell>
          <cell r="AA107">
            <v>0</v>
          </cell>
          <cell r="AB107">
            <v>247.28274186624014</v>
          </cell>
          <cell r="AC107">
            <v>2340.7321620883195</v>
          </cell>
          <cell r="AF107">
            <v>109.64256166377271</v>
          </cell>
          <cell r="AG107">
            <v>16.545580724574723</v>
          </cell>
          <cell r="AH107">
            <v>19.918204007664873</v>
          </cell>
          <cell r="AI107">
            <v>0</v>
          </cell>
          <cell r="AJ107">
            <v>56.92134124663465</v>
          </cell>
          <cell r="AK107">
            <v>304.86638656025286</v>
          </cell>
        </row>
        <row r="108">
          <cell r="X108">
            <v>258.56048219519994</v>
          </cell>
          <cell r="Y108">
            <v>76.91006205792</v>
          </cell>
          <cell r="Z108">
            <v>472.1330727999998</v>
          </cell>
          <cell r="AA108">
            <v>0</v>
          </cell>
          <cell r="AB108">
            <v>150.71600225952008</v>
          </cell>
          <cell r="AC108">
            <v>2359.08310447936</v>
          </cell>
          <cell r="AF108">
            <v>96.03173536304816</v>
          </cell>
          <cell r="AG108">
            <v>16.997123714800324</v>
          </cell>
          <cell r="AH108">
            <v>13.988876079593322</v>
          </cell>
          <cell r="AI108">
            <v>0</v>
          </cell>
          <cell r="AJ108">
            <v>31.114435720021472</v>
          </cell>
          <cell r="AK108">
            <v>310.05131155714275</v>
          </cell>
        </row>
        <row r="109">
          <cell r="X109">
            <v>236.17502172160002</v>
          </cell>
          <cell r="Y109">
            <v>75.24685467936003</v>
          </cell>
          <cell r="Z109">
            <v>414.04682200000025</v>
          </cell>
          <cell r="AA109">
            <v>0</v>
          </cell>
          <cell r="AB109">
            <v>117.27675477216007</v>
          </cell>
          <cell r="AC109">
            <v>2381.42403836288</v>
          </cell>
          <cell r="AF109">
            <v>84.03830169810628</v>
          </cell>
          <cell r="AG109">
            <v>16.85529544817665</v>
          </cell>
          <cell r="AH109">
            <v>12.272147568679316</v>
          </cell>
          <cell r="AI109">
            <v>0</v>
          </cell>
          <cell r="AJ109">
            <v>25.75823872119825</v>
          </cell>
          <cell r="AK109">
            <v>320.69961970998435</v>
          </cell>
        </row>
        <row r="110">
          <cell r="X110">
            <v>214.1249995104</v>
          </cell>
          <cell r="Y110">
            <v>71.98014698784002</v>
          </cell>
          <cell r="Z110">
            <v>382.7606040000005</v>
          </cell>
          <cell r="AA110">
            <v>0</v>
          </cell>
          <cell r="AB110">
            <v>99.44723515104006</v>
          </cell>
          <cell r="AC110">
            <v>2400.3899675347197</v>
          </cell>
          <cell r="AF110">
            <v>75.27461156900668</v>
          </cell>
          <cell r="AG110">
            <v>16.339493366239683</v>
          </cell>
          <cell r="AH110">
            <v>11.345048871618395</v>
          </cell>
          <cell r="AI110">
            <v>0</v>
          </cell>
          <cell r="AJ110">
            <v>19.428875253305822</v>
          </cell>
          <cell r="AK110">
            <v>329.54140840138905</v>
          </cell>
        </row>
        <row r="111">
          <cell r="X111">
            <v>200.9151567424</v>
          </cell>
          <cell r="Y111">
            <v>66.68592525504</v>
          </cell>
          <cell r="Z111">
            <v>350.62450000000035</v>
          </cell>
          <cell r="AA111">
            <v>0</v>
          </cell>
          <cell r="AB111">
            <v>78.73753967424001</v>
          </cell>
          <cell r="AC111">
            <v>2482.21728623232</v>
          </cell>
          <cell r="AF111">
            <v>69.99048430508046</v>
          </cell>
          <cell r="AG111">
            <v>15.337762808659201</v>
          </cell>
          <cell r="AH111">
            <v>10.39611593423613</v>
          </cell>
          <cell r="AI111">
            <v>0</v>
          </cell>
          <cell r="AJ111">
            <v>16.927058471893616</v>
          </cell>
          <cell r="AK111">
            <v>347.30578212446846</v>
          </cell>
        </row>
      </sheetData>
      <sheetData sheetId="10">
        <row r="11"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R71">
            <v>0.8096</v>
          </cell>
          <cell r="S71">
            <v>0.8096</v>
          </cell>
          <cell r="Z71">
            <v>0.12057780594292951</v>
          </cell>
          <cell r="AA71">
            <v>0.10293485714285691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R72">
            <v>0.8096</v>
          </cell>
          <cell r="S72">
            <v>0.8096</v>
          </cell>
          <cell r="Z72">
            <v>0.1307695653039882</v>
          </cell>
          <cell r="AA72">
            <v>0.1039757714285712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R73">
            <v>1.3487200000000001</v>
          </cell>
          <cell r="S73">
            <v>1.3487200000000001</v>
          </cell>
          <cell r="Z73">
            <v>0.23395141831340258</v>
          </cell>
          <cell r="AA73">
            <v>0.17494825142857104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R74">
            <v>1.88784</v>
          </cell>
          <cell r="S74">
            <v>1.88784</v>
          </cell>
          <cell r="Z74">
            <v>0.3417661753824225</v>
          </cell>
          <cell r="AA74">
            <v>0.24730703999999942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R75">
            <v>1.88784</v>
          </cell>
          <cell r="S75">
            <v>1.88784</v>
          </cell>
          <cell r="Z75">
            <v>0.362679978523395</v>
          </cell>
          <cell r="AA75">
            <v>0.24973426285714231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R76">
            <v>2.10312</v>
          </cell>
          <cell r="S76">
            <v>2.10312</v>
          </cell>
          <cell r="Z76">
            <v>0.4196615210150161</v>
          </cell>
          <cell r="AA76">
            <v>0.28091674285714224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R77">
            <v>2.21168</v>
          </cell>
          <cell r="S77">
            <v>2.21168</v>
          </cell>
          <cell r="Z77">
            <v>0.45439146519318474</v>
          </cell>
          <cell r="AA77">
            <v>0.29826084571428507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R78">
            <v>2.3736</v>
          </cell>
          <cell r="S78">
            <v>2.3736</v>
          </cell>
          <cell r="T78">
            <v>0.10672000000000001</v>
          </cell>
          <cell r="Z78">
            <v>0.5027555167868587</v>
          </cell>
          <cell r="AA78">
            <v>0.323148685714285</v>
          </cell>
          <cell r="AB78">
            <v>0.0025143777873979827</v>
          </cell>
          <cell r="AC78">
            <v>0</v>
          </cell>
          <cell r="AD78">
            <v>0</v>
          </cell>
          <cell r="AE78">
            <v>0</v>
          </cell>
        </row>
        <row r="79">
          <cell r="R79">
            <v>5.82544</v>
          </cell>
          <cell r="S79">
            <v>5.82544</v>
          </cell>
          <cell r="T79">
            <v>3.02128</v>
          </cell>
          <cell r="Z79">
            <v>1.2887534929253008</v>
          </cell>
          <cell r="AA79">
            <v>0.8005818971428554</v>
          </cell>
          <cell r="AB79">
            <v>0.07250866250405616</v>
          </cell>
          <cell r="AC79">
            <v>0</v>
          </cell>
          <cell r="AD79">
            <v>0</v>
          </cell>
          <cell r="AE79">
            <v>0</v>
          </cell>
        </row>
        <row r="80">
          <cell r="R80">
            <v>15.44128</v>
          </cell>
          <cell r="S80">
            <v>15.44128</v>
          </cell>
          <cell r="T80">
            <v>19.95296</v>
          </cell>
          <cell r="V80">
            <v>4.70672</v>
          </cell>
          <cell r="Z80">
            <v>3.40457754944375</v>
          </cell>
          <cell r="AA80">
            <v>2.141926125714281</v>
          </cell>
          <cell r="AB80">
            <v>0.48870069349934536</v>
          </cell>
          <cell r="AC80">
            <v>0</v>
          </cell>
          <cell r="AD80">
            <v>0.8076295345784917</v>
          </cell>
          <cell r="AE80">
            <v>0</v>
          </cell>
        </row>
        <row r="81">
          <cell r="R81">
            <v>46.72864</v>
          </cell>
          <cell r="S81">
            <v>46.72864</v>
          </cell>
          <cell r="T81">
            <v>67.62368000000001</v>
          </cell>
          <cell r="V81">
            <v>6.83744</v>
          </cell>
          <cell r="Z81">
            <v>11.001481547833892</v>
          </cell>
          <cell r="AA81">
            <v>6.5420096</v>
          </cell>
          <cell r="AB81">
            <v>1.6960660684785804</v>
          </cell>
          <cell r="AC81">
            <v>0</v>
          </cell>
          <cell r="AD81">
            <v>1.1587561279886387</v>
          </cell>
          <cell r="AE81">
            <v>0</v>
          </cell>
        </row>
        <row r="82">
          <cell r="R82">
            <v>126.75392000000001</v>
          </cell>
          <cell r="S82">
            <v>126.75392000000001</v>
          </cell>
          <cell r="T82">
            <v>153.364</v>
          </cell>
          <cell r="V82">
            <v>28.73344</v>
          </cell>
          <cell r="Z82">
            <v>30.948005820542534</v>
          </cell>
          <cell r="AA82">
            <v>18.12581056</v>
          </cell>
          <cell r="AB82">
            <v>3.930449846169715</v>
          </cell>
          <cell r="AC82">
            <v>0</v>
          </cell>
          <cell r="AD82">
            <v>4.724266752130489</v>
          </cell>
          <cell r="AE82">
            <v>0</v>
          </cell>
        </row>
        <row r="83">
          <cell r="R83">
            <v>200.04112</v>
          </cell>
          <cell r="S83">
            <v>200.04112</v>
          </cell>
          <cell r="T83">
            <v>247.19296</v>
          </cell>
          <cell r="V83">
            <v>68.31184</v>
          </cell>
          <cell r="Z83">
            <v>51.12638719423205</v>
          </cell>
          <cell r="AA83">
            <v>29.206003520000003</v>
          </cell>
          <cell r="AB83">
            <v>6.473059884502064</v>
          </cell>
          <cell r="AC83">
            <v>0</v>
          </cell>
          <cell r="AD83">
            <v>11.484414292713073</v>
          </cell>
          <cell r="AE83">
            <v>0</v>
          </cell>
        </row>
        <row r="84">
          <cell r="R84">
            <v>273.54176</v>
          </cell>
          <cell r="S84">
            <v>273.54176</v>
          </cell>
          <cell r="T84">
            <v>347.8152</v>
          </cell>
          <cell r="V84">
            <v>31.10704</v>
          </cell>
          <cell r="Z84">
            <v>67.84049263223793</v>
          </cell>
          <cell r="AA84">
            <v>40.75772224000001</v>
          </cell>
          <cell r="AB84">
            <v>9.27716525489358</v>
          </cell>
          <cell r="AC84">
            <v>0</v>
          </cell>
          <cell r="AD84">
            <v>5.304149848708919</v>
          </cell>
          <cell r="AE84">
            <v>0</v>
          </cell>
        </row>
        <row r="85">
          <cell r="R85">
            <v>324.28344</v>
          </cell>
          <cell r="S85">
            <v>324.28344</v>
          </cell>
          <cell r="T85">
            <v>468.60752</v>
          </cell>
          <cell r="V85">
            <v>106.59856</v>
          </cell>
          <cell r="Z85">
            <v>82.76416827111846</v>
          </cell>
          <cell r="AA85">
            <v>49.291082880000005</v>
          </cell>
          <cell r="AB85">
            <v>12.702103242505144</v>
          </cell>
          <cell r="AC85">
            <v>0</v>
          </cell>
          <cell r="AD85">
            <v>18.742407199925704</v>
          </cell>
          <cell r="AE85">
            <v>0</v>
          </cell>
        </row>
        <row r="86">
          <cell r="R86">
            <v>343.80400000000003</v>
          </cell>
          <cell r="S86">
            <v>343.80400000000003</v>
          </cell>
          <cell r="T86">
            <v>581.95888</v>
          </cell>
          <cell r="V86">
            <v>92.9016</v>
          </cell>
          <cell r="Z86">
            <v>87.83463691630217</v>
          </cell>
          <cell r="AA86">
            <v>53.289620000000006</v>
          </cell>
          <cell r="AB86">
            <v>15.945573086990905</v>
          </cell>
          <cell r="AC86">
            <v>0</v>
          </cell>
          <cell r="AD86">
            <v>16.1427069006404</v>
          </cell>
          <cell r="AE86">
            <v>0</v>
          </cell>
        </row>
        <row r="87">
          <cell r="R87">
            <v>394.38376</v>
          </cell>
          <cell r="S87">
            <v>394.38376</v>
          </cell>
          <cell r="T87">
            <v>652.38672</v>
          </cell>
          <cell r="V87">
            <v>71.76368000000001</v>
          </cell>
          <cell r="Z87">
            <v>105.4124079140527</v>
          </cell>
          <cell r="AA87">
            <v>62.31263408000001</v>
          </cell>
          <cell r="AB87">
            <v>18.091721851628435</v>
          </cell>
          <cell r="AC87">
            <v>0</v>
          </cell>
          <cell r="AD87">
            <v>13.343943371665567</v>
          </cell>
          <cell r="AE87">
            <v>0</v>
          </cell>
        </row>
        <row r="88">
          <cell r="R88">
            <v>418.76192000000003</v>
          </cell>
          <cell r="S88">
            <v>418.76192000000003</v>
          </cell>
          <cell r="T88">
            <v>705.98592</v>
          </cell>
          <cell r="V88">
            <v>56.3408</v>
          </cell>
          <cell r="Z88">
            <v>118.0759640268603</v>
          </cell>
          <cell r="AA88">
            <v>67.42066912000003</v>
          </cell>
          <cell r="AB88">
            <v>19.765788458858264</v>
          </cell>
          <cell r="AC88">
            <v>0</v>
          </cell>
          <cell r="AD88">
            <v>10.972110361165925</v>
          </cell>
          <cell r="AE88">
            <v>0</v>
          </cell>
        </row>
        <row r="89">
          <cell r="R89">
            <v>436.28424</v>
          </cell>
          <cell r="S89">
            <v>436.28424</v>
          </cell>
          <cell r="T89">
            <v>781.05056</v>
          </cell>
          <cell r="V89">
            <v>36.82208</v>
          </cell>
          <cell r="Z89">
            <v>123.45916885639889</v>
          </cell>
          <cell r="AA89">
            <v>71.55061536000002</v>
          </cell>
          <cell r="AB89">
            <v>22.05521206138894</v>
          </cell>
          <cell r="AC89">
            <v>0</v>
          </cell>
          <cell r="AD89">
            <v>7.387742830461562</v>
          </cell>
          <cell r="AE89">
            <v>0</v>
          </cell>
        </row>
        <row r="90">
          <cell r="R90">
            <v>466.91288000000003</v>
          </cell>
          <cell r="S90">
            <v>466.91288000000003</v>
          </cell>
          <cell r="T90">
            <v>884.9112</v>
          </cell>
          <cell r="V90">
            <v>26.14272</v>
          </cell>
          <cell r="Z90">
            <v>137.61655739149353</v>
          </cell>
          <cell r="AA90">
            <v>77.97445096000004</v>
          </cell>
          <cell r="AB90">
            <v>25.21940568499364</v>
          </cell>
          <cell r="AC90">
            <v>0</v>
          </cell>
          <cell r="AD90">
            <v>5.532741671647218</v>
          </cell>
          <cell r="AE90">
            <v>0</v>
          </cell>
        </row>
        <row r="91">
          <cell r="R91">
            <v>472.84688</v>
          </cell>
          <cell r="S91">
            <v>472.84688</v>
          </cell>
          <cell r="T91">
            <v>908.09888</v>
          </cell>
          <cell r="V91">
            <v>14.81936</v>
          </cell>
          <cell r="Z91">
            <v>138.5493557723371</v>
          </cell>
          <cell r="AA91">
            <v>80.3839696</v>
          </cell>
          <cell r="AB91">
            <v>26.034257957350608</v>
          </cell>
          <cell r="AC91">
            <v>0</v>
          </cell>
          <cell r="AD91">
            <v>2.978434113879086</v>
          </cell>
          <cell r="AE91">
            <v>0</v>
          </cell>
        </row>
        <row r="92">
          <cell r="R92">
            <v>461.41312</v>
          </cell>
          <cell r="S92">
            <v>461.41312</v>
          </cell>
          <cell r="T92">
            <v>943.47472</v>
          </cell>
          <cell r="V92">
            <v>15.36032</v>
          </cell>
          <cell r="Z92">
            <v>140.59665026161315</v>
          </cell>
          <cell r="AA92">
            <v>79.82446976000003</v>
          </cell>
          <cell r="AB92">
            <v>27.229146697997564</v>
          </cell>
          <cell r="AC92">
            <v>0</v>
          </cell>
          <cell r="AD92">
            <v>2.999199406953061</v>
          </cell>
          <cell r="AE92">
            <v>0</v>
          </cell>
        </row>
        <row r="93">
          <cell r="R93">
            <v>475.75776</v>
          </cell>
          <cell r="S93">
            <v>475.75776</v>
          </cell>
          <cell r="T93">
            <v>938.83424</v>
          </cell>
          <cell r="V93">
            <v>13.95824</v>
          </cell>
          <cell r="Z93">
            <v>139.79017597983298</v>
          </cell>
          <cell r="AA93">
            <v>83.73336576000004</v>
          </cell>
          <cell r="AB93">
            <v>27.18637775379898</v>
          </cell>
          <cell r="AC93">
            <v>0</v>
          </cell>
          <cell r="AD93">
            <v>2.5912650470918805</v>
          </cell>
          <cell r="AE93">
            <v>0</v>
          </cell>
        </row>
        <row r="94">
          <cell r="R94">
            <v>489.61664</v>
          </cell>
          <cell r="S94">
            <v>489.61664</v>
          </cell>
          <cell r="T94">
            <v>955.5524800000001</v>
          </cell>
          <cell r="V94">
            <v>8.67376</v>
          </cell>
          <cell r="Z94">
            <v>151.29102310569772</v>
          </cell>
          <cell r="AA94">
            <v>87.64137856000005</v>
          </cell>
          <cell r="AB94">
            <v>27.748566593502638</v>
          </cell>
          <cell r="AC94">
            <v>0</v>
          </cell>
          <cell r="AD94">
            <v>1.7348586164707422</v>
          </cell>
          <cell r="AE94">
            <v>0</v>
          </cell>
        </row>
        <row r="95">
          <cell r="R95">
            <v>510.16208</v>
          </cell>
          <cell r="S95">
            <v>510.16208</v>
          </cell>
          <cell r="T95">
            <v>962.34576</v>
          </cell>
          <cell r="V95">
            <v>19.56656</v>
          </cell>
          <cell r="Z95">
            <v>154.42255830009034</v>
          </cell>
          <cell r="AA95">
            <v>92.84949856000006</v>
          </cell>
          <cell r="AB95">
            <v>27.925624619080203</v>
          </cell>
          <cell r="AC95">
            <v>0</v>
          </cell>
          <cell r="AD95">
            <v>4.7836607772318605</v>
          </cell>
          <cell r="AE95">
            <v>0</v>
          </cell>
        </row>
        <row r="96">
          <cell r="R96">
            <v>537.01688</v>
          </cell>
          <cell r="S96">
            <v>537.01688</v>
          </cell>
          <cell r="T96">
            <v>1043.34256</v>
          </cell>
          <cell r="V96">
            <v>21.61264</v>
          </cell>
          <cell r="Z96">
            <v>170.0498991130634</v>
          </cell>
          <cell r="AA96">
            <v>99.3481228</v>
          </cell>
          <cell r="AB96">
            <v>30.326184691977335</v>
          </cell>
          <cell r="AC96">
            <v>0</v>
          </cell>
          <cell r="AD96">
            <v>4.460887984082456</v>
          </cell>
          <cell r="AE96">
            <v>0</v>
          </cell>
        </row>
        <row r="97">
          <cell r="R97">
            <v>526.39272</v>
          </cell>
          <cell r="S97">
            <v>526.39272</v>
          </cell>
          <cell r="T97">
            <v>1103.73872</v>
          </cell>
          <cell r="V97">
            <v>8.349920000000001</v>
          </cell>
          <cell r="Z97">
            <v>165.42553082318008</v>
          </cell>
          <cell r="AA97">
            <v>98.96183136000006</v>
          </cell>
          <cell r="AB97">
            <v>32.07106377673533</v>
          </cell>
          <cell r="AC97">
            <v>0</v>
          </cell>
          <cell r="AD97">
            <v>1.7462801398171792</v>
          </cell>
          <cell r="AE97">
            <v>0</v>
          </cell>
        </row>
        <row r="98">
          <cell r="R98">
            <v>559.2330400000001</v>
          </cell>
          <cell r="S98">
            <v>559.2330400000001</v>
          </cell>
          <cell r="T98">
            <v>1131.88704</v>
          </cell>
          <cell r="V98">
            <v>8.8872</v>
          </cell>
          <cell r="Z98">
            <v>181.26090575851086</v>
          </cell>
          <cell r="AA98">
            <v>106.81351064000008</v>
          </cell>
          <cell r="AB98">
            <v>32.95938658692094</v>
          </cell>
          <cell r="AC98">
            <v>0</v>
          </cell>
          <cell r="AD98">
            <v>2.0341503419264546</v>
          </cell>
          <cell r="AE98">
            <v>0</v>
          </cell>
        </row>
        <row r="99">
          <cell r="R99">
            <v>536.83104</v>
          </cell>
          <cell r="S99">
            <v>536.83104</v>
          </cell>
          <cell r="T99">
            <v>1105.8952</v>
          </cell>
          <cell r="V99">
            <v>8.85776</v>
          </cell>
          <cell r="Z99">
            <v>179.19293704097362</v>
          </cell>
          <cell r="AA99">
            <v>104.14522176000007</v>
          </cell>
          <cell r="AB99">
            <v>32.243142302657816</v>
          </cell>
          <cell r="AC99">
            <v>0</v>
          </cell>
          <cell r="AD99">
            <v>1.8847213505488918</v>
          </cell>
          <cell r="AE99">
            <v>0</v>
          </cell>
        </row>
        <row r="100">
          <cell r="R100">
            <v>522.1092</v>
          </cell>
          <cell r="S100">
            <v>522.1092</v>
          </cell>
          <cell r="T100">
            <v>1069.24976</v>
          </cell>
          <cell r="V100">
            <v>22.852800000000002</v>
          </cell>
          <cell r="Z100">
            <v>177.03585709134387</v>
          </cell>
          <cell r="AA100">
            <v>102.85551240000008</v>
          </cell>
          <cell r="AB100">
            <v>31.25154781823775</v>
          </cell>
          <cell r="AC100">
            <v>0</v>
          </cell>
          <cell r="AD100">
            <v>4.664313255512877</v>
          </cell>
          <cell r="AE100">
            <v>0</v>
          </cell>
        </row>
        <row r="101">
          <cell r="R101">
            <v>533.82632</v>
          </cell>
          <cell r="S101">
            <v>533.82632</v>
          </cell>
          <cell r="T101">
            <v>1105.5088</v>
          </cell>
          <cell r="V101">
            <v>23.967840000000002</v>
          </cell>
          <cell r="Z101">
            <v>183.94004159246214</v>
          </cell>
          <cell r="AA101">
            <v>106.765264</v>
          </cell>
          <cell r="AB101">
            <v>32.36183535809723</v>
          </cell>
          <cell r="AC101">
            <v>0</v>
          </cell>
          <cell r="AD101">
            <v>5.300685709003842</v>
          </cell>
          <cell r="AE101">
            <v>0</v>
          </cell>
        </row>
        <row r="102">
          <cell r="R102">
            <v>554.116</v>
          </cell>
          <cell r="S102">
            <v>554.116</v>
          </cell>
          <cell r="T102">
            <v>1228.98384</v>
          </cell>
          <cell r="V102">
            <v>24.472</v>
          </cell>
          <cell r="Z102">
            <v>190.28667032890192</v>
          </cell>
          <cell r="AA102">
            <v>112.48554800000001</v>
          </cell>
          <cell r="AB102">
            <v>36.036177618515126</v>
          </cell>
          <cell r="AC102">
            <v>0</v>
          </cell>
          <cell r="AD102">
            <v>4.951919001386843</v>
          </cell>
          <cell r="AE102">
            <v>0</v>
          </cell>
        </row>
        <row r="103">
          <cell r="R103">
            <v>538.6581600000001</v>
          </cell>
          <cell r="S103">
            <v>538.6581600000001</v>
          </cell>
          <cell r="T103">
            <v>1214.77168</v>
          </cell>
          <cell r="V103">
            <v>66.12592000000001</v>
          </cell>
          <cell r="Z103">
            <v>188.82181132801276</v>
          </cell>
          <cell r="AA103">
            <v>110.96358096000002</v>
          </cell>
          <cell r="AB103">
            <v>35.686660228438</v>
          </cell>
          <cell r="AC103">
            <v>0</v>
          </cell>
          <cell r="AD103">
            <v>14.644897466624188</v>
          </cell>
          <cell r="AE103">
            <v>0</v>
          </cell>
        </row>
        <row r="104">
          <cell r="R104">
            <v>543.43848</v>
          </cell>
          <cell r="S104">
            <v>543.43848</v>
          </cell>
          <cell r="T104">
            <v>1251.79616</v>
          </cell>
          <cell r="V104">
            <v>301.20064</v>
          </cell>
          <cell r="Z104">
            <v>194.9759061071503</v>
          </cell>
          <cell r="AA104">
            <v>113.57864232000001</v>
          </cell>
          <cell r="AB104">
            <v>36.85508512427938</v>
          </cell>
          <cell r="AC104">
            <v>0</v>
          </cell>
          <cell r="AD104">
            <v>62.38579406040523</v>
          </cell>
          <cell r="AE104">
            <v>0</v>
          </cell>
        </row>
        <row r="105">
          <cell r="R105">
            <v>583.92584</v>
          </cell>
          <cell r="S105">
            <v>583.92584</v>
          </cell>
          <cell r="T105">
            <v>1213.3328000000001</v>
          </cell>
          <cell r="V105">
            <v>432.79008</v>
          </cell>
          <cell r="Z105">
            <v>217.66283547156374</v>
          </cell>
          <cell r="AA105">
            <v>123.79227808000002</v>
          </cell>
          <cell r="AB105">
            <v>35.79930404103956</v>
          </cell>
          <cell r="AC105">
            <v>0</v>
          </cell>
          <cell r="AD105">
            <v>108.55736828670175</v>
          </cell>
          <cell r="AE105">
            <v>0</v>
          </cell>
        </row>
        <row r="106">
          <cell r="R106">
            <v>604.22288</v>
          </cell>
          <cell r="S106">
            <v>604.22288</v>
          </cell>
          <cell r="T106">
            <v>1199.7168000000001</v>
          </cell>
          <cell r="V106">
            <v>568.16624</v>
          </cell>
          <cell r="Z106">
            <v>224.9282564233885</v>
          </cell>
          <cell r="AA106">
            <v>129.9079192</v>
          </cell>
          <cell r="AB106">
            <v>35.46636137283734</v>
          </cell>
          <cell r="AC106">
            <v>0</v>
          </cell>
          <cell r="AD106">
            <v>133.28395530897637</v>
          </cell>
          <cell r="AE106">
            <v>0</v>
          </cell>
        </row>
        <row r="107">
          <cell r="R107">
            <v>664.30992</v>
          </cell>
          <cell r="S107">
            <v>664.30992</v>
          </cell>
          <cell r="T107">
            <v>1383.09488</v>
          </cell>
          <cell r="V107">
            <v>743.2459200000001</v>
          </cell>
          <cell r="Z107">
            <v>251.07254319377145</v>
          </cell>
          <cell r="AA107">
            <v>144.81956256000004</v>
          </cell>
          <cell r="AB107">
            <v>40.954584805003435</v>
          </cell>
          <cell r="AC107">
            <v>0</v>
          </cell>
          <cell r="AD107">
            <v>171.0857552096107</v>
          </cell>
          <cell r="AE107">
            <v>0</v>
          </cell>
        </row>
        <row r="108">
          <cell r="R108">
            <v>667.71576</v>
          </cell>
          <cell r="S108">
            <v>667.71576</v>
          </cell>
          <cell r="T108">
            <v>1271.5577600000001</v>
          </cell>
          <cell r="V108">
            <v>926.70496</v>
          </cell>
          <cell r="Z108">
            <v>247.99575951304044</v>
          </cell>
          <cell r="AA108">
            <v>147.56518296000004</v>
          </cell>
          <cell r="AB108">
            <v>37.67510678121949</v>
          </cell>
          <cell r="AC108">
            <v>0</v>
          </cell>
          <cell r="AD108">
            <v>191.31281003390438</v>
          </cell>
          <cell r="AE108">
            <v>0</v>
          </cell>
        </row>
        <row r="109">
          <cell r="R109">
            <v>702.28752</v>
          </cell>
          <cell r="S109">
            <v>702.28752</v>
          </cell>
          <cell r="T109">
            <v>1309.6936</v>
          </cell>
          <cell r="V109">
            <v>985.25744</v>
          </cell>
          <cell r="Z109">
            <v>249.89539560261255</v>
          </cell>
          <cell r="AA109">
            <v>157.31240448000003</v>
          </cell>
          <cell r="AB109">
            <v>38.81868492871768</v>
          </cell>
          <cell r="AC109">
            <v>0</v>
          </cell>
          <cell r="AD109">
            <v>216.39835098320077</v>
          </cell>
          <cell r="AE109">
            <v>0</v>
          </cell>
        </row>
        <row r="110">
          <cell r="R110">
            <v>734.90336</v>
          </cell>
          <cell r="S110">
            <v>734.90336</v>
          </cell>
          <cell r="T110">
            <v>1317.68288</v>
          </cell>
          <cell r="V110">
            <v>1161.01424</v>
          </cell>
          <cell r="Z110">
            <v>258.3517342264887</v>
          </cell>
          <cell r="AA110">
            <v>166.82306272000002</v>
          </cell>
          <cell r="AB110">
            <v>39.056205144077104</v>
          </cell>
          <cell r="AC110">
            <v>0</v>
          </cell>
          <cell r="AD110">
            <v>226.825821773847</v>
          </cell>
          <cell r="AE110">
            <v>0</v>
          </cell>
        </row>
        <row r="111">
          <cell r="R111">
            <v>756.3596</v>
          </cell>
          <cell r="S111">
            <v>756.3596</v>
          </cell>
          <cell r="T111">
            <v>1361.26512</v>
          </cell>
          <cell r="V111">
            <v>1194.39184</v>
          </cell>
          <cell r="Z111">
            <v>263.4842267309403</v>
          </cell>
          <cell r="AA111">
            <v>173.96270800000002</v>
          </cell>
          <cell r="AB111">
            <v>40.36189714281758</v>
          </cell>
          <cell r="AC111">
            <v>0</v>
          </cell>
          <cell r="AD111">
            <v>256.7713011821098</v>
          </cell>
          <cell r="AE111">
            <v>0</v>
          </cell>
        </row>
      </sheetData>
      <sheetData sheetId="12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C31">
            <v>0</v>
          </cell>
          <cell r="D31">
            <v>0.023889600000000004</v>
          </cell>
          <cell r="E31">
            <v>0</v>
          </cell>
          <cell r="F31">
            <v>0</v>
          </cell>
          <cell r="V31">
            <v>0</v>
          </cell>
          <cell r="W31">
            <v>0.05837837837837838</v>
          </cell>
          <cell r="X31">
            <v>0</v>
          </cell>
          <cell r="Y31">
            <v>0</v>
          </cell>
        </row>
        <row r="32">
          <cell r="C32">
            <v>0</v>
          </cell>
          <cell r="D32">
            <v>0.020001599999999998</v>
          </cell>
          <cell r="E32">
            <v>0</v>
          </cell>
          <cell r="F32">
            <v>0</v>
          </cell>
          <cell r="V32">
            <v>0</v>
          </cell>
          <cell r="W32">
            <v>0.048517520215633415</v>
          </cell>
          <cell r="X32">
            <v>0</v>
          </cell>
          <cell r="Y32">
            <v>0</v>
          </cell>
        </row>
        <row r="33">
          <cell r="C33">
            <v>0</v>
          </cell>
          <cell r="D33">
            <v>0.0199152</v>
          </cell>
          <cell r="E33">
            <v>0</v>
          </cell>
          <cell r="F33">
            <v>0</v>
          </cell>
          <cell r="V33">
            <v>0</v>
          </cell>
          <cell r="W33">
            <v>0.04838709677419354</v>
          </cell>
          <cell r="X33">
            <v>0</v>
          </cell>
          <cell r="Y33">
            <v>0</v>
          </cell>
        </row>
        <row r="34">
          <cell r="C34">
            <v>0</v>
          </cell>
          <cell r="D34">
            <v>0.025810200000000002</v>
          </cell>
          <cell r="E34">
            <v>0</v>
          </cell>
          <cell r="F34">
            <v>0</v>
          </cell>
          <cell r="V34">
            <v>0</v>
          </cell>
          <cell r="W34">
            <v>0.06273458445040214</v>
          </cell>
          <cell r="X34">
            <v>0</v>
          </cell>
          <cell r="Y34">
            <v>0</v>
          </cell>
        </row>
        <row r="35">
          <cell r="C35">
            <v>0</v>
          </cell>
          <cell r="D35">
            <v>0.029629799999999998</v>
          </cell>
          <cell r="E35">
            <v>0</v>
          </cell>
          <cell r="F35">
            <v>0</v>
          </cell>
          <cell r="V35">
            <v>0</v>
          </cell>
          <cell r="W35">
            <v>0.07219251336898395</v>
          </cell>
          <cell r="X35">
            <v>0</v>
          </cell>
          <cell r="Y35">
            <v>0</v>
          </cell>
        </row>
        <row r="36">
          <cell r="C36">
            <v>0</v>
          </cell>
          <cell r="D36">
            <v>0.029910599999999996</v>
          </cell>
          <cell r="E36">
            <v>0</v>
          </cell>
          <cell r="F36">
            <v>0</v>
          </cell>
          <cell r="V36">
            <v>0</v>
          </cell>
          <cell r="W36">
            <v>0.072</v>
          </cell>
          <cell r="X36">
            <v>0</v>
          </cell>
          <cell r="Y36">
            <v>0</v>
          </cell>
        </row>
        <row r="37">
          <cell r="C37">
            <v>0</v>
          </cell>
          <cell r="D37">
            <v>0.0304074</v>
          </cell>
          <cell r="E37">
            <v>0</v>
          </cell>
          <cell r="F37">
            <v>0</v>
          </cell>
          <cell r="V37">
            <v>0</v>
          </cell>
          <cell r="W37">
            <v>0.07180851063829786</v>
          </cell>
          <cell r="X37">
            <v>0</v>
          </cell>
          <cell r="Y37">
            <v>0</v>
          </cell>
        </row>
        <row r="38">
          <cell r="C38">
            <v>0</v>
          </cell>
          <cell r="D38">
            <v>0.06303167999999999</v>
          </cell>
          <cell r="E38">
            <v>0</v>
          </cell>
          <cell r="F38">
            <v>0</v>
          </cell>
          <cell r="V38">
            <v>0</v>
          </cell>
          <cell r="W38">
            <v>0.1480106100795756</v>
          </cell>
          <cell r="X38">
            <v>0</v>
          </cell>
          <cell r="Y38">
            <v>0</v>
          </cell>
        </row>
        <row r="39">
          <cell r="C39">
            <v>0</v>
          </cell>
          <cell r="D39">
            <v>0.21772800000000003</v>
          </cell>
          <cell r="E39">
            <v>0</v>
          </cell>
          <cell r="F39">
            <v>0</v>
          </cell>
          <cell r="V39">
            <v>0</v>
          </cell>
          <cell r="W39">
            <v>0.5142857142857143</v>
          </cell>
          <cell r="X39">
            <v>0</v>
          </cell>
          <cell r="Y39">
            <v>0</v>
          </cell>
        </row>
        <row r="40">
          <cell r="C40">
            <v>0</v>
          </cell>
          <cell r="D40">
            <v>0.27290304000000004</v>
          </cell>
          <cell r="E40">
            <v>0</v>
          </cell>
          <cell r="F40">
            <v>0</v>
          </cell>
          <cell r="V40">
            <v>0</v>
          </cell>
          <cell r="W40">
            <v>0.645910290237467</v>
          </cell>
          <cell r="X40">
            <v>0</v>
          </cell>
          <cell r="Y40">
            <v>0</v>
          </cell>
        </row>
        <row r="41">
          <cell r="C41">
            <v>0</v>
          </cell>
          <cell r="D41">
            <v>0.6372864</v>
          </cell>
          <cell r="E41">
            <v>0.2640944545236902</v>
          </cell>
          <cell r="F41">
            <v>0</v>
          </cell>
          <cell r="V41">
            <v>0</v>
          </cell>
          <cell r="W41">
            <v>1.5157894736842106</v>
          </cell>
          <cell r="X41">
            <v>0.795656949034979</v>
          </cell>
          <cell r="Y41">
            <v>0</v>
          </cell>
        </row>
        <row r="42">
          <cell r="C42">
            <v>0</v>
          </cell>
          <cell r="D42">
            <v>0.82832256</v>
          </cell>
          <cell r="E42">
            <v>0.3432607296387726</v>
          </cell>
          <cell r="F42">
            <v>0</v>
          </cell>
          <cell r="V42">
            <v>0</v>
          </cell>
          <cell r="W42">
            <v>1.9653543307086616</v>
          </cell>
          <cell r="X42">
            <v>1.0343540337454726</v>
          </cell>
          <cell r="Y42">
            <v>0</v>
          </cell>
        </row>
        <row r="43">
          <cell r="C43">
            <v>0</v>
          </cell>
          <cell r="D43">
            <v>0.7044883200000001</v>
          </cell>
          <cell r="E43">
            <v>0.2919432433968635</v>
          </cell>
          <cell r="F43">
            <v>0</v>
          </cell>
          <cell r="V43">
            <v>0</v>
          </cell>
          <cell r="W43">
            <v>1.668062827225131</v>
          </cell>
          <cell r="X43">
            <v>0.8801954998699456</v>
          </cell>
          <cell r="Y43">
            <v>0</v>
          </cell>
        </row>
        <row r="44">
          <cell r="C44">
            <v>0</v>
          </cell>
          <cell r="D44">
            <v>0.6720516</v>
          </cell>
          <cell r="E44">
            <v>0.2785013154427479</v>
          </cell>
          <cell r="F44">
            <v>0</v>
          </cell>
          <cell r="V44">
            <v>0</v>
          </cell>
          <cell r="W44">
            <v>1.5509138381201044</v>
          </cell>
          <cell r="X44">
            <v>0.820521228692322</v>
          </cell>
          <cell r="Y44">
            <v>0</v>
          </cell>
        </row>
        <row r="45">
          <cell r="C45">
            <v>0</v>
          </cell>
          <cell r="D45">
            <v>0.9491212800000002</v>
          </cell>
          <cell r="E45">
            <v>0.3933202822442573</v>
          </cell>
          <cell r="F45">
            <v>0</v>
          </cell>
          <cell r="V45">
            <v>0</v>
          </cell>
          <cell r="W45">
            <v>2.175</v>
          </cell>
          <cell r="X45">
            <v>1.1537025761007196</v>
          </cell>
          <cell r="Y45">
            <v>0</v>
          </cell>
        </row>
        <row r="46">
          <cell r="C46">
            <v>0</v>
          </cell>
          <cell r="D46">
            <v>1.2901500000000001</v>
          </cell>
          <cell r="E46">
            <v>0.5346441733320199</v>
          </cell>
          <cell r="F46">
            <v>0</v>
          </cell>
          <cell r="V46">
            <v>0</v>
          </cell>
          <cell r="W46">
            <v>2.9220779220779223</v>
          </cell>
          <cell r="X46">
            <v>1.5540174785839433</v>
          </cell>
          <cell r="Y46">
            <v>0</v>
          </cell>
        </row>
        <row r="47">
          <cell r="C47">
            <v>0</v>
          </cell>
          <cell r="D47">
            <v>1.3642430400000003</v>
          </cell>
          <cell r="E47">
            <v>0.5653486744523984</v>
          </cell>
          <cell r="F47">
            <v>0</v>
          </cell>
          <cell r="V47">
            <v>0</v>
          </cell>
          <cell r="W47">
            <v>3.1150259067357515</v>
          </cell>
          <cell r="X47">
            <v>1.6609338811105188</v>
          </cell>
          <cell r="Y47">
            <v>0</v>
          </cell>
        </row>
        <row r="48">
          <cell r="C48">
            <v>0</v>
          </cell>
          <cell r="D48">
            <v>1.523439</v>
          </cell>
          <cell r="E48">
            <v>0.6313202222817184</v>
          </cell>
          <cell r="F48">
            <v>0</v>
          </cell>
          <cell r="V48">
            <v>0</v>
          </cell>
          <cell r="W48">
            <v>3.511627906976744</v>
          </cell>
          <cell r="X48">
            <v>1.8772531141294035</v>
          </cell>
          <cell r="Y48">
            <v>0</v>
          </cell>
        </row>
        <row r="49">
          <cell r="C49">
            <v>0</v>
          </cell>
          <cell r="D49">
            <v>1.95019344</v>
          </cell>
          <cell r="E49">
            <v>0.8081692513012658</v>
          </cell>
          <cell r="F49">
            <v>0</v>
          </cell>
          <cell r="V49">
            <v>0</v>
          </cell>
          <cell r="W49">
            <v>4.583505154639175</v>
          </cell>
          <cell r="X49">
            <v>2.4565908301454975</v>
          </cell>
          <cell r="Y49">
            <v>0</v>
          </cell>
        </row>
        <row r="50">
          <cell r="C50">
            <v>0</v>
          </cell>
          <cell r="D50">
            <v>1.96627824</v>
          </cell>
          <cell r="E50">
            <v>0.8148348673918064</v>
          </cell>
          <cell r="F50">
            <v>0</v>
          </cell>
          <cell r="V50">
            <v>0</v>
          </cell>
          <cell r="W50">
            <v>4.5439588688946015</v>
          </cell>
          <cell r="X50">
            <v>2.441672262351092</v>
          </cell>
          <cell r="Y50">
            <v>0</v>
          </cell>
        </row>
        <row r="51">
          <cell r="C51">
            <v>0</v>
          </cell>
          <cell r="D51">
            <v>1.619424</v>
          </cell>
          <cell r="E51">
            <v>0.671096853663553</v>
          </cell>
          <cell r="F51">
            <v>0</v>
          </cell>
          <cell r="V51">
            <v>0</v>
          </cell>
          <cell r="W51">
            <v>3.6923076923076916</v>
          </cell>
          <cell r="X51">
            <v>1.9891423725874473</v>
          </cell>
          <cell r="Y51">
            <v>0</v>
          </cell>
        </row>
        <row r="52">
          <cell r="C52">
            <v>0</v>
          </cell>
          <cell r="D52">
            <v>1.70192124</v>
          </cell>
          <cell r="E52">
            <v>0.7052840944355354</v>
          </cell>
          <cell r="F52">
            <v>0</v>
          </cell>
          <cell r="V52">
            <v>0</v>
          </cell>
          <cell r="W52">
            <v>3.8255754475703325</v>
          </cell>
          <cell r="X52">
            <v>2.066221639525211</v>
          </cell>
          <cell r="Y52">
            <v>0</v>
          </cell>
        </row>
        <row r="53">
          <cell r="C53">
            <v>0</v>
          </cell>
          <cell r="D53">
            <v>2.24591004</v>
          </cell>
          <cell r="E53">
            <v>0.9307155886632436</v>
          </cell>
          <cell r="F53">
            <v>0</v>
          </cell>
          <cell r="V53">
            <v>0</v>
          </cell>
          <cell r="W53">
            <v>5.037244897959184</v>
          </cell>
          <cell r="X53">
            <v>2.7276114784105374</v>
          </cell>
          <cell r="Y53">
            <v>0</v>
          </cell>
        </row>
        <row r="54">
          <cell r="C54">
            <v>0</v>
          </cell>
          <cell r="D54">
            <v>2.6926603200000003</v>
          </cell>
          <cell r="E54">
            <v>1.1158509869785158</v>
          </cell>
          <cell r="F54">
            <v>0</v>
          </cell>
          <cell r="V54">
            <v>0</v>
          </cell>
          <cell r="W54">
            <v>6.08702290076336</v>
          </cell>
          <cell r="X54">
            <v>3.304462766460898</v>
          </cell>
          <cell r="Y54">
            <v>0</v>
          </cell>
        </row>
        <row r="55">
          <cell r="C55">
            <v>0</v>
          </cell>
          <cell r="D55">
            <v>2.3962176</v>
          </cell>
          <cell r="E55">
            <v>0.9930037421041248</v>
          </cell>
          <cell r="F55">
            <v>0</v>
          </cell>
          <cell r="V55">
            <v>0</v>
          </cell>
          <cell r="W55">
            <v>5.37258883248731</v>
          </cell>
          <cell r="X55">
            <v>2.9240392877035477</v>
          </cell>
          <cell r="Y55">
            <v>0</v>
          </cell>
        </row>
        <row r="56">
          <cell r="C56">
            <v>0</v>
          </cell>
          <cell r="D56">
            <v>2.3532537600000003</v>
          </cell>
          <cell r="E56">
            <v>0.9751993265555692</v>
          </cell>
          <cell r="F56">
            <v>0</v>
          </cell>
          <cell r="V56">
            <v>0</v>
          </cell>
          <cell r="W56">
            <v>5.213164556962025</v>
          </cell>
          <cell r="X56">
            <v>2.84447359280005</v>
          </cell>
          <cell r="Y56">
            <v>0</v>
          </cell>
        </row>
        <row r="57">
          <cell r="C57">
            <v>0</v>
          </cell>
          <cell r="D57">
            <v>2.2941738000000003</v>
          </cell>
          <cell r="E57">
            <v>0.9507163157624917</v>
          </cell>
          <cell r="F57">
            <v>0</v>
          </cell>
          <cell r="V57">
            <v>0</v>
          </cell>
          <cell r="W57">
            <v>5.177272727272728</v>
          </cell>
          <cell r="X57">
            <v>2.8320414529713784</v>
          </cell>
          <cell r="Y57">
            <v>0</v>
          </cell>
        </row>
        <row r="58">
          <cell r="C58">
            <v>0</v>
          </cell>
          <cell r="D58">
            <v>2.26348992</v>
          </cell>
          <cell r="E58">
            <v>0.9380007728742858</v>
          </cell>
          <cell r="F58">
            <v>0</v>
          </cell>
          <cell r="V58">
            <v>0</v>
          </cell>
          <cell r="W58">
            <v>5.114357682619647</v>
          </cell>
          <cell r="X58">
            <v>2.804690745348301</v>
          </cell>
          <cell r="Y58">
            <v>0</v>
          </cell>
        </row>
        <row r="59">
          <cell r="C59">
            <v>0</v>
          </cell>
          <cell r="D59">
            <v>1.7618238</v>
          </cell>
          <cell r="E59">
            <v>0.730107994502715</v>
          </cell>
          <cell r="F59">
            <v>0</v>
          </cell>
          <cell r="V59">
            <v>0</v>
          </cell>
          <cell r="W59">
            <v>3.9844221105527633</v>
          </cell>
          <cell r="X59">
            <v>2.1905430378119264</v>
          </cell>
          <cell r="Y59">
            <v>0</v>
          </cell>
        </row>
        <row r="60">
          <cell r="C60">
            <v>0</v>
          </cell>
          <cell r="D60">
            <v>1.41870204</v>
          </cell>
          <cell r="E60">
            <v>0.5879167378833858</v>
          </cell>
          <cell r="F60">
            <v>0</v>
          </cell>
          <cell r="V60">
            <v>0</v>
          </cell>
          <cell r="W60">
            <v>3.2436090225563907</v>
          </cell>
          <cell r="X60">
            <v>1.7877417073629684</v>
          </cell>
          <cell r="Y60">
            <v>0</v>
          </cell>
        </row>
        <row r="61">
          <cell r="C61">
            <v>0</v>
          </cell>
          <cell r="D61">
            <v>2.0302974000000003</v>
          </cell>
          <cell r="E61">
            <v>0.8413647056862762</v>
          </cell>
          <cell r="F61">
            <v>0</v>
          </cell>
          <cell r="V61">
            <v>0</v>
          </cell>
          <cell r="W61">
            <v>4.6575</v>
          </cell>
          <cell r="X61">
            <v>2.5734529445350103</v>
          </cell>
          <cell r="Y61">
            <v>0</v>
          </cell>
        </row>
        <row r="62">
          <cell r="C62">
            <v>0</v>
          </cell>
          <cell r="D62">
            <v>2.1982586399999997</v>
          </cell>
          <cell r="E62">
            <v>0.9109686264021781</v>
          </cell>
          <cell r="F62">
            <v>0</v>
          </cell>
          <cell r="V62">
            <v>0</v>
          </cell>
          <cell r="W62">
            <v>5.126184538653366</v>
          </cell>
          <cell r="X62">
            <v>2.8395007368685814</v>
          </cell>
          <cell r="Y62">
            <v>0</v>
          </cell>
        </row>
        <row r="63">
          <cell r="C63">
            <v>0</v>
          </cell>
          <cell r="D63">
            <v>2.40382368</v>
          </cell>
          <cell r="E63">
            <v>0.9961557371077268</v>
          </cell>
          <cell r="F63">
            <v>0</v>
          </cell>
          <cell r="V63">
            <v>0</v>
          </cell>
          <cell r="W63">
            <v>5.677611940298507</v>
          </cell>
          <cell r="X63">
            <v>3.152790660551104</v>
          </cell>
          <cell r="Y63">
            <v>0</v>
          </cell>
        </row>
        <row r="64">
          <cell r="C64">
            <v>0</v>
          </cell>
          <cell r="D64">
            <v>2.4309201600000003</v>
          </cell>
          <cell r="E64">
            <v>1.0073846447152204</v>
          </cell>
          <cell r="F64">
            <v>0</v>
          </cell>
          <cell r="V64">
            <v>0</v>
          </cell>
          <cell r="W64">
            <v>5.73498759305211</v>
          </cell>
          <cell r="X64">
            <v>3.1925735080028534</v>
          </cell>
          <cell r="Y64">
            <v>0</v>
          </cell>
        </row>
        <row r="65">
          <cell r="C65">
            <v>0</v>
          </cell>
          <cell r="D65">
            <v>3.2630857200000003</v>
          </cell>
          <cell r="E65">
            <v>1.3522379314660458</v>
          </cell>
          <cell r="F65">
            <v>0</v>
          </cell>
          <cell r="V65">
            <v>0</v>
          </cell>
          <cell r="W65">
            <v>7.837128712871288</v>
          </cell>
          <cell r="X65">
            <v>4.37362679172665</v>
          </cell>
          <cell r="Y65">
            <v>0</v>
          </cell>
        </row>
        <row r="66">
          <cell r="C66">
            <v>0</v>
          </cell>
          <cell r="D66">
            <v>2.19632148</v>
          </cell>
          <cell r="E66">
            <v>0.9101658582691613</v>
          </cell>
          <cell r="F66">
            <v>0</v>
          </cell>
          <cell r="V66">
            <v>0</v>
          </cell>
          <cell r="W66">
            <v>5.097777777777777</v>
          </cell>
          <cell r="X66">
            <v>2.8519328766972527</v>
          </cell>
          <cell r="Y66">
            <v>0</v>
          </cell>
        </row>
        <row r="67">
          <cell r="C67">
            <v>0</v>
          </cell>
          <cell r="D67">
            <v>3.2082415199999996</v>
          </cell>
          <cell r="E67">
            <v>1.3295102393596578</v>
          </cell>
          <cell r="F67">
            <v>0</v>
          </cell>
          <cell r="V67">
            <v>0</v>
          </cell>
          <cell r="W67">
            <v>7.390640394088669</v>
          </cell>
          <cell r="X67">
            <v>4.144875418879094</v>
          </cell>
          <cell r="Y67">
            <v>0</v>
          </cell>
        </row>
        <row r="68">
          <cell r="C68">
            <v>0</v>
          </cell>
          <cell r="D68">
            <v>4.0271529600000004</v>
          </cell>
          <cell r="E68">
            <v>1.668870957005617</v>
          </cell>
          <cell r="F68">
            <v>0</v>
          </cell>
          <cell r="V68">
            <v>0</v>
          </cell>
          <cell r="W68">
            <v>9.278624078624079</v>
          </cell>
          <cell r="X68">
            <v>5.216525872110581</v>
          </cell>
          <cell r="Y68">
            <v>0</v>
          </cell>
        </row>
        <row r="69">
          <cell r="C69">
            <v>0</v>
          </cell>
          <cell r="D69">
            <v>4.015620360000001</v>
          </cell>
          <cell r="E69">
            <v>1.6640917938126794</v>
          </cell>
          <cell r="F69">
            <v>0</v>
          </cell>
          <cell r="V69">
            <v>0</v>
          </cell>
          <cell r="W69">
            <v>9.304411764705883</v>
          </cell>
          <cell r="X69">
            <v>5.243876579733659</v>
          </cell>
          <cell r="Y69">
            <v>0</v>
          </cell>
        </row>
        <row r="70">
          <cell r="C70">
            <v>0</v>
          </cell>
          <cell r="D70">
            <v>4.149900000000001</v>
          </cell>
          <cell r="E70">
            <v>1.7197379025001351</v>
          </cell>
          <cell r="F70">
            <v>0</v>
          </cell>
          <cell r="V70">
            <v>0</v>
          </cell>
          <cell r="W70">
            <v>9.572127139364301</v>
          </cell>
          <cell r="X70">
            <v>5.407980825472123</v>
          </cell>
          <cell r="Y70">
            <v>0</v>
          </cell>
        </row>
        <row r="71">
          <cell r="C71">
            <v>0</v>
          </cell>
          <cell r="D71">
            <v>4.859950679999999</v>
          </cell>
          <cell r="E71">
            <v>2.013986213806912</v>
          </cell>
          <cell r="F71">
            <v>0</v>
          </cell>
          <cell r="V71">
            <v>0</v>
          </cell>
          <cell r="W71">
            <v>11.146829268292683</v>
          </cell>
          <cell r="X71">
            <v>6.3130406049994106</v>
          </cell>
          <cell r="Y71">
            <v>0</v>
          </cell>
        </row>
        <row r="72">
          <cell r="C72">
            <v>0</v>
          </cell>
          <cell r="D72">
            <v>6.250992480000001</v>
          </cell>
          <cell r="E72">
            <v>2.590440419311144</v>
          </cell>
          <cell r="F72">
            <v>0</v>
          </cell>
          <cell r="V72">
            <v>0</v>
          </cell>
          <cell r="W72">
            <v>13.997080291970802</v>
          </cell>
          <cell r="X72">
            <v>7.946623778486853</v>
          </cell>
          <cell r="Y72">
            <v>0</v>
          </cell>
        </row>
        <row r="73">
          <cell r="C73">
            <v>1.84431168</v>
          </cell>
          <cell r="D73">
            <v>6.35349744</v>
          </cell>
          <cell r="E73">
            <v>2.6329189525062238</v>
          </cell>
          <cell r="F73">
            <v>0</v>
          </cell>
          <cell r="V73">
            <v>10.298181818181819</v>
          </cell>
          <cell r="W73">
            <v>14.207766990291262</v>
          </cell>
          <cell r="X73">
            <v>8.085863744567975</v>
          </cell>
          <cell r="Y73">
            <v>0</v>
          </cell>
        </row>
        <row r="74">
          <cell r="C74">
            <v>6.83827704</v>
          </cell>
          <cell r="D74">
            <v>6.0300813600000005</v>
          </cell>
          <cell r="E74">
            <v>2.498893821526196</v>
          </cell>
          <cell r="F74">
            <v>0</v>
          </cell>
          <cell r="V74">
            <v>38.02909090909091</v>
          </cell>
          <cell r="W74">
            <v>13.397578692493946</v>
          </cell>
          <cell r="X74">
            <v>7.643279566667267</v>
          </cell>
          <cell r="Y74">
            <v>0</v>
          </cell>
        </row>
        <row r="75">
          <cell r="C75">
            <v>10.496346840000003</v>
          </cell>
          <cell r="D75">
            <v>6.7211208000000005</v>
          </cell>
          <cell r="E75">
            <v>2.7852637863664254</v>
          </cell>
          <cell r="F75">
            <v>0</v>
          </cell>
          <cell r="V75">
            <v>58.26545454545455</v>
          </cell>
          <cell r="W75">
            <v>14.869565217391301</v>
          </cell>
          <cell r="X75">
            <v>8.503583642811337</v>
          </cell>
          <cell r="Y75">
            <v>0</v>
          </cell>
        </row>
        <row r="76">
          <cell r="C76">
            <v>25.040272320000003</v>
          </cell>
          <cell r="D76">
            <v>7.706961359999999</v>
          </cell>
          <cell r="E76">
            <v>3.193800709389621</v>
          </cell>
          <cell r="F76">
            <v>0</v>
          </cell>
          <cell r="V76">
            <v>139.3309090909091</v>
          </cell>
          <cell r="W76">
            <v>17.05012048192771</v>
          </cell>
          <cell r="X76">
            <v>9.774148333301572</v>
          </cell>
          <cell r="Y76">
            <v>0</v>
          </cell>
        </row>
        <row r="77">
          <cell r="C77">
            <v>35.062752960000005</v>
          </cell>
          <cell r="D77">
            <v>7.620373079999999</v>
          </cell>
          <cell r="E77">
            <v>3.1579181225734816</v>
          </cell>
          <cell r="F77">
            <v>0</v>
          </cell>
          <cell r="V77">
            <v>194.70545454545456</v>
          </cell>
          <cell r="W77">
            <v>16.784134615384612</v>
          </cell>
          <cell r="X77">
            <v>9.644854079083386</v>
          </cell>
          <cell r="Y77">
            <v>0</v>
          </cell>
        </row>
        <row r="78">
          <cell r="C78">
            <v>41.619170520000004</v>
          </cell>
          <cell r="D78">
            <v>9.86937048</v>
          </cell>
          <cell r="E78">
            <v>4.0899131276107745</v>
          </cell>
          <cell r="F78">
            <v>0</v>
          </cell>
          <cell r="V78">
            <v>232.1345454545455</v>
          </cell>
          <cell r="W78">
            <v>21.781294964028778</v>
          </cell>
          <cell r="X78">
            <v>12.546515515095326</v>
          </cell>
          <cell r="Y78">
            <v>0</v>
          </cell>
        </row>
        <row r="79">
          <cell r="C79">
            <v>47.21519232000001</v>
          </cell>
          <cell r="D79">
            <v>7.552546560000001</v>
          </cell>
          <cell r="E79">
            <v>3.129810496549076</v>
          </cell>
          <cell r="F79">
            <v>0</v>
          </cell>
          <cell r="V79">
            <v>262.4290909090909</v>
          </cell>
          <cell r="W79">
            <v>16.570334928229663</v>
          </cell>
          <cell r="X79">
            <v>9.567774812145622</v>
          </cell>
          <cell r="Y79">
            <v>0</v>
          </cell>
        </row>
        <row r="80">
          <cell r="C80">
            <v>49.49982396</v>
          </cell>
          <cell r="D80">
            <v>5.498239320000001</v>
          </cell>
          <cell r="E80">
            <v>2.19772872</v>
          </cell>
          <cell r="F80">
            <v>0</v>
          </cell>
          <cell r="V80">
            <v>275.68363636363637</v>
          </cell>
          <cell r="W80">
            <v>12.05871121718377</v>
          </cell>
          <cell r="X80">
            <v>6.732</v>
          </cell>
          <cell r="Y80">
            <v>0</v>
          </cell>
        </row>
        <row r="81">
          <cell r="C81">
            <v>42.6255048</v>
          </cell>
          <cell r="D81">
            <v>7.51549824</v>
          </cell>
          <cell r="E81">
            <v>2.1926699999999997</v>
          </cell>
          <cell r="F81">
            <v>0</v>
          </cell>
          <cell r="V81">
            <v>238.58181818181816</v>
          </cell>
          <cell r="W81">
            <v>16.525714285714287</v>
          </cell>
          <cell r="X81">
            <v>6.75</v>
          </cell>
          <cell r="Y81">
            <v>0</v>
          </cell>
        </row>
        <row r="82">
          <cell r="C82">
            <v>45.16842744</v>
          </cell>
          <cell r="D82">
            <v>5.53487904</v>
          </cell>
          <cell r="E82">
            <v>1.7710055999999998</v>
          </cell>
          <cell r="F82">
            <v>0</v>
          </cell>
          <cell r="V82">
            <v>253.18909090909094</v>
          </cell>
          <cell r="W82">
            <v>12.159619952494062</v>
          </cell>
          <cell r="X82">
            <v>5.46</v>
          </cell>
          <cell r="Y82">
            <v>0</v>
          </cell>
        </row>
        <row r="83">
          <cell r="C83">
            <v>49.51891584</v>
          </cell>
          <cell r="D83">
            <v>5.6066904</v>
          </cell>
          <cell r="E83">
            <v>1.70646912</v>
          </cell>
          <cell r="F83">
            <v>0</v>
          </cell>
          <cell r="V83">
            <v>276.0436363636364</v>
          </cell>
          <cell r="W83">
            <v>12.220379146919429</v>
          </cell>
          <cell r="X83">
            <v>5.232</v>
          </cell>
          <cell r="Y83">
            <v>0</v>
          </cell>
        </row>
        <row r="84">
          <cell r="C84">
            <v>46.38292848</v>
          </cell>
          <cell r="D84">
            <v>6.3424116</v>
          </cell>
          <cell r="E84">
            <v>1.30965408</v>
          </cell>
          <cell r="F84">
            <v>0</v>
          </cell>
          <cell r="V84">
            <v>258.08727272727276</v>
          </cell>
          <cell r="W84">
            <v>13.76595744680851</v>
          </cell>
          <cell r="X84">
            <v>4.008000000000001</v>
          </cell>
          <cell r="Y84">
            <v>0</v>
          </cell>
        </row>
        <row r="85">
          <cell r="C85">
            <v>57.577750200000004</v>
          </cell>
          <cell r="D85">
            <v>6.92225784</v>
          </cell>
          <cell r="E85">
            <v>1.3652557200000002</v>
          </cell>
          <cell r="F85">
            <v>0</v>
          </cell>
          <cell r="V85">
            <v>320.6727272727273</v>
          </cell>
          <cell r="W85">
            <v>15.002830188679244</v>
          </cell>
          <cell r="X85">
            <v>4.182</v>
          </cell>
          <cell r="Y85">
            <v>0</v>
          </cell>
        </row>
        <row r="86">
          <cell r="C86">
            <v>52.68702311999999</v>
          </cell>
          <cell r="D86">
            <v>6.35987484</v>
          </cell>
          <cell r="E86">
            <v>2.29082652</v>
          </cell>
          <cell r="F86">
            <v>0</v>
          </cell>
          <cell r="V86">
            <v>289.2872727272727</v>
          </cell>
          <cell r="W86">
            <v>13.557176470588233</v>
          </cell>
          <cell r="X86">
            <v>6.918000000000001</v>
          </cell>
          <cell r="Y86">
            <v>0</v>
          </cell>
        </row>
        <row r="87">
          <cell r="C87">
            <v>65.22832476</v>
          </cell>
          <cell r="D87">
            <v>6.31378152</v>
          </cell>
          <cell r="E87">
            <v>2.77862724</v>
          </cell>
          <cell r="F87">
            <v>0</v>
          </cell>
          <cell r="V87">
            <v>353.6618181818182</v>
          </cell>
          <cell r="W87">
            <v>13.259154929577464</v>
          </cell>
          <cell r="X87">
            <v>8.286000000000001</v>
          </cell>
          <cell r="Y87">
            <v>0</v>
          </cell>
        </row>
        <row r="88">
          <cell r="C88">
            <v>73.86241608</v>
          </cell>
          <cell r="D88">
            <v>6.7540392</v>
          </cell>
          <cell r="E88">
            <v>2.66307912</v>
          </cell>
          <cell r="F88">
            <v>0</v>
          </cell>
          <cell r="V88">
            <v>397.27636363636367</v>
          </cell>
          <cell r="W88">
            <v>14.037470725995314</v>
          </cell>
          <cell r="X88">
            <v>7.878</v>
          </cell>
          <cell r="Y88">
            <v>0</v>
          </cell>
        </row>
        <row r="89">
          <cell r="C89">
            <v>67.91954436</v>
          </cell>
          <cell r="D89">
            <v>6.90216912</v>
          </cell>
          <cell r="E89">
            <v>2.41005492</v>
          </cell>
          <cell r="F89">
            <v>0</v>
          </cell>
          <cell r="V89">
            <v>363.69818181818187</v>
          </cell>
          <cell r="W89">
            <v>14.24859813084112</v>
          </cell>
          <cell r="X89">
            <v>7.098</v>
          </cell>
          <cell r="Y89">
            <v>0</v>
          </cell>
        </row>
        <row r="90">
          <cell r="C90">
            <v>70.83300384</v>
          </cell>
          <cell r="D90">
            <v>7.42637088</v>
          </cell>
          <cell r="E90">
            <v>2.4051780000000003</v>
          </cell>
          <cell r="F90">
            <v>0</v>
          </cell>
          <cell r="V90">
            <v>377.4981818181819</v>
          </cell>
          <cell r="W90">
            <v>15.222377622377621</v>
          </cell>
          <cell r="X90">
            <v>7.050000000000001</v>
          </cell>
          <cell r="Y90">
            <v>0</v>
          </cell>
        </row>
        <row r="91">
          <cell r="C91">
            <v>67.89305952</v>
          </cell>
          <cell r="D91">
            <v>6.71382864</v>
          </cell>
          <cell r="E91">
            <v>2.4104044800000004</v>
          </cell>
          <cell r="F91">
            <v>0</v>
          </cell>
          <cell r="V91">
            <v>365.04</v>
          </cell>
          <cell r="W91">
            <v>13.851627906976741</v>
          </cell>
          <cell r="X91">
            <v>7.128000000000001</v>
          </cell>
          <cell r="Y91">
            <v>0</v>
          </cell>
        </row>
        <row r="92">
          <cell r="C92">
            <v>69.32925036</v>
          </cell>
          <cell r="D92">
            <v>7.97704884</v>
          </cell>
          <cell r="E92">
            <v>2.04262956</v>
          </cell>
          <cell r="F92">
            <v>0</v>
          </cell>
          <cell r="V92">
            <v>371.3781818181818</v>
          </cell>
          <cell r="W92">
            <v>16.35870069605568</v>
          </cell>
          <cell r="X92">
            <v>6.018000000000001</v>
          </cell>
          <cell r="Y92">
            <v>0</v>
          </cell>
        </row>
        <row r="93">
          <cell r="C93">
            <v>81.362034</v>
          </cell>
          <cell r="D93">
            <v>7.900055999999999</v>
          </cell>
          <cell r="E93">
            <v>2.1967199999999996</v>
          </cell>
          <cell r="F93">
            <v>0</v>
          </cell>
          <cell r="V93">
            <v>436.37454545454545</v>
          </cell>
          <cell r="W93">
            <v>16.18333333333333</v>
          </cell>
          <cell r="X93">
            <v>6.48</v>
          </cell>
          <cell r="Y93">
            <v>0</v>
          </cell>
        </row>
        <row r="94">
          <cell r="C94">
            <v>93.48740928000001</v>
          </cell>
          <cell r="D94">
            <v>7.94855376</v>
          </cell>
          <cell r="E94">
            <v>3.8742051600000003</v>
          </cell>
          <cell r="F94">
            <v>0</v>
          </cell>
          <cell r="V94">
            <v>499.37454545454545</v>
          </cell>
          <cell r="W94">
            <v>16.17921478060046</v>
          </cell>
          <cell r="X94">
            <v>11.382000000000001</v>
          </cell>
          <cell r="Y94">
            <v>0</v>
          </cell>
        </row>
        <row r="95">
          <cell r="C95">
            <v>101.33824536</v>
          </cell>
          <cell r="D95">
            <v>6.89537376</v>
          </cell>
          <cell r="E95">
            <v>4.2072426</v>
          </cell>
          <cell r="F95">
            <v>0</v>
          </cell>
          <cell r="V95">
            <v>539.9781818181818</v>
          </cell>
          <cell r="W95">
            <v>13.968663594470046</v>
          </cell>
          <cell r="X95">
            <v>12.33</v>
          </cell>
          <cell r="Y95">
            <v>0</v>
          </cell>
        </row>
        <row r="96">
          <cell r="C96">
            <v>115.78042007999998</v>
          </cell>
          <cell r="D96">
            <v>7.08193044</v>
          </cell>
          <cell r="E96">
            <v>5.81634612</v>
          </cell>
          <cell r="F96">
            <v>0</v>
          </cell>
          <cell r="V96">
            <v>614.7709090909091</v>
          </cell>
          <cell r="W96">
            <v>14.263448275862068</v>
          </cell>
          <cell r="X96">
            <v>16.986000000000004</v>
          </cell>
          <cell r="Y96">
            <v>0</v>
          </cell>
        </row>
        <row r="97">
          <cell r="C97">
            <v>111.05156160000001</v>
          </cell>
          <cell r="D97">
            <v>8.071056</v>
          </cell>
          <cell r="E97">
            <v>4.92283008</v>
          </cell>
          <cell r="F97">
            <v>0</v>
          </cell>
          <cell r="V97">
            <v>589.1454545454545</v>
          </cell>
          <cell r="W97">
            <v>16.204128440366972</v>
          </cell>
          <cell r="X97">
            <v>14.363999999999999</v>
          </cell>
          <cell r="Y97">
            <v>0</v>
          </cell>
        </row>
        <row r="98">
          <cell r="C98">
            <v>113.72620392</v>
          </cell>
          <cell r="D98">
            <v>8.64301032</v>
          </cell>
          <cell r="E98">
            <v>4.272093</v>
          </cell>
          <cell r="F98">
            <v>0</v>
          </cell>
          <cell r="V98">
            <v>602.5963636363637</v>
          </cell>
          <cell r="W98">
            <v>17.291533180778032</v>
          </cell>
          <cell r="X98">
            <v>12.45</v>
          </cell>
          <cell r="Y98">
            <v>0</v>
          </cell>
        </row>
        <row r="99">
          <cell r="C99">
            <v>130.50868608</v>
          </cell>
          <cell r="D99">
            <v>10.145602440000001</v>
          </cell>
          <cell r="E99">
            <v>4.3622182800000004</v>
          </cell>
          <cell r="F99">
            <v>17.23234185169669</v>
          </cell>
          <cell r="V99">
            <v>692.2472727272727</v>
          </cell>
          <cell r="W99">
            <v>20.272602739726025</v>
          </cell>
          <cell r="X99">
            <v>12.726</v>
          </cell>
          <cell r="Y99">
            <v>91.40419697604447</v>
          </cell>
        </row>
        <row r="100">
          <cell r="C100">
            <v>147.74047704</v>
          </cell>
          <cell r="D100">
            <v>9.780850440000002</v>
          </cell>
          <cell r="E100">
            <v>3.9337596000000006</v>
          </cell>
          <cell r="F100">
            <v>18.45483870967742</v>
          </cell>
          <cell r="V100">
            <v>782.5527272727272</v>
          </cell>
          <cell r="W100">
            <v>19.471981776765375</v>
          </cell>
          <cell r="X100">
            <v>11.46</v>
          </cell>
          <cell r="Y100">
            <v>97.75171065493646</v>
          </cell>
        </row>
        <row r="101">
          <cell r="C101">
            <v>135.67437648</v>
          </cell>
          <cell r="D101">
            <v>10.744748640000001</v>
          </cell>
          <cell r="E101">
            <v>4.08989664</v>
          </cell>
          <cell r="F101">
            <v>21.13179723502304</v>
          </cell>
          <cell r="V101">
            <v>717.2618181818182</v>
          </cell>
          <cell r="W101">
            <v>21.301363636363636</v>
          </cell>
          <cell r="X101">
            <v>11.892000000000001</v>
          </cell>
          <cell r="Y101">
            <v>111.7162407484988</v>
          </cell>
        </row>
        <row r="102">
          <cell r="C102">
            <v>145.23675011999998</v>
          </cell>
          <cell r="D102">
            <v>9.520076159999999</v>
          </cell>
          <cell r="E102">
            <v>3.13561332</v>
          </cell>
          <cell r="F102">
            <v>20.125513196480934</v>
          </cell>
          <cell r="V102">
            <v>769.5600000000001</v>
          </cell>
          <cell r="W102">
            <v>18.873469387755097</v>
          </cell>
          <cell r="X102">
            <v>9.138</v>
          </cell>
          <cell r="Y102">
            <v>106.63822980538522</v>
          </cell>
        </row>
        <row r="103">
          <cell r="C103">
            <v>158.79693636000002</v>
          </cell>
          <cell r="D103">
            <v>11.22848388</v>
          </cell>
          <cell r="E103">
            <v>3.50851356</v>
          </cell>
          <cell r="F103">
            <v>22.61591956430666</v>
          </cell>
          <cell r="V103">
            <v>837.8945454545454</v>
          </cell>
          <cell r="W103">
            <v>22.11719457013574</v>
          </cell>
          <cell r="X103">
            <v>10.182</v>
          </cell>
          <cell r="Y103">
            <v>119.33325716316918</v>
          </cell>
        </row>
        <row r="104">
          <cell r="C104">
            <v>184.25303423999998</v>
          </cell>
          <cell r="D104">
            <v>8.87106816</v>
          </cell>
          <cell r="E104">
            <v>2.96320896</v>
          </cell>
          <cell r="F104">
            <v>26.156346878927522</v>
          </cell>
          <cell r="V104">
            <v>974.76</v>
          </cell>
          <cell r="W104">
            <v>17.479909706546273</v>
          </cell>
          <cell r="X104">
            <v>8.622</v>
          </cell>
          <cell r="Y104">
            <v>138.37579819984512</v>
          </cell>
        </row>
        <row r="105">
          <cell r="C105">
            <v>183.28402584</v>
          </cell>
          <cell r="D105">
            <v>10.57575528</v>
          </cell>
          <cell r="E105">
            <v>3.0373635599999997</v>
          </cell>
          <cell r="F105">
            <v>24.643234185169668</v>
          </cell>
          <cell r="V105">
            <v>963.0763636363637</v>
          </cell>
          <cell r="W105">
            <v>20.651351351351348</v>
          </cell>
          <cell r="X105">
            <v>8.778</v>
          </cell>
          <cell r="Y105">
            <v>129.48927904939634</v>
          </cell>
        </row>
        <row r="106">
          <cell r="C106">
            <v>184.41169632</v>
          </cell>
          <cell r="D106">
            <v>10.028593439999998</v>
          </cell>
          <cell r="E106">
            <v>3.21710976</v>
          </cell>
          <cell r="F106">
            <v>25.569669040636782</v>
          </cell>
          <cell r="V106">
            <v>970.5163636363636</v>
          </cell>
          <cell r="W106">
            <v>19.569438202247188</v>
          </cell>
          <cell r="X106">
            <v>9.312000000000001</v>
          </cell>
          <cell r="Y106">
            <v>134.56728999250993</v>
          </cell>
        </row>
        <row r="107">
          <cell r="C107">
            <v>196.65060119999998</v>
          </cell>
          <cell r="D107">
            <v>7.047939599999999</v>
          </cell>
          <cell r="E107">
            <v>3.2321231999999998</v>
          </cell>
          <cell r="F107">
            <v>43.268956849602006</v>
          </cell>
          <cell r="V107">
            <v>1032.7745454545454</v>
          </cell>
          <cell r="W107">
            <v>13.693721973094169</v>
          </cell>
          <cell r="X107">
            <v>9.336</v>
          </cell>
          <cell r="Y107">
            <v>227.24098970433278</v>
          </cell>
        </row>
        <row r="108">
          <cell r="C108">
            <v>203.90420375999997</v>
          </cell>
          <cell r="D108">
            <v>8.661347639999999</v>
          </cell>
          <cell r="E108">
            <v>3.08725416</v>
          </cell>
          <cell r="F108">
            <v>52.77793464599915</v>
          </cell>
          <cell r="V108">
            <v>1070.6836363636364</v>
          </cell>
          <cell r="W108">
            <v>16.787919463087245</v>
          </cell>
          <cell r="X108">
            <v>8.916000000000002</v>
          </cell>
          <cell r="Y108">
            <v>277.1324472204237</v>
          </cell>
        </row>
        <row r="109">
          <cell r="C109">
            <v>206.00764992000003</v>
          </cell>
          <cell r="D109">
            <v>10.59794496</v>
          </cell>
          <cell r="E109">
            <v>3.3628492800000007</v>
          </cell>
          <cell r="F109">
            <v>56.652501047339754</v>
          </cell>
          <cell r="V109">
            <v>1085.3018181818181</v>
          </cell>
          <cell r="W109">
            <v>20.56339285714285</v>
          </cell>
          <cell r="X109">
            <v>9.744000000000002</v>
          </cell>
          <cell r="Y109">
            <v>298.4600931815008</v>
          </cell>
        </row>
        <row r="110">
          <cell r="C110">
            <v>196.58283119999996</v>
          </cell>
          <cell r="D110">
            <v>11.0263104</v>
          </cell>
          <cell r="E110">
            <v>5.9966928</v>
          </cell>
          <cell r="F110">
            <v>62.44985337243401</v>
          </cell>
          <cell r="V110">
            <v>1037.8145454545454</v>
          </cell>
          <cell r="W110">
            <v>21.391536748329617</v>
          </cell>
          <cell r="X110">
            <v>17.412000000000003</v>
          </cell>
          <cell r="Y110">
            <v>329.6898604816493</v>
          </cell>
        </row>
        <row r="111">
          <cell r="C111">
            <v>175.59044712</v>
          </cell>
          <cell r="D111">
            <v>10.498724640000002</v>
          </cell>
          <cell r="E111">
            <v>5.56106256</v>
          </cell>
          <cell r="F111">
            <v>68.70230414746544</v>
          </cell>
          <cell r="V111">
            <v>927.9599999999999</v>
          </cell>
          <cell r="W111">
            <v>20.344000000000005</v>
          </cell>
          <cell r="X111">
            <v>16.164</v>
          </cell>
          <cell r="Y111">
            <v>363.0777824326211</v>
          </cell>
        </row>
      </sheetData>
      <sheetData sheetId="13">
        <row r="11">
          <cell r="B11">
            <v>555.0530953682127</v>
          </cell>
          <cell r="C11">
            <v>148.40935073255156</v>
          </cell>
          <cell r="E11">
            <v>3.065410504224495</v>
          </cell>
          <cell r="F11">
            <v>24.695315961896583</v>
          </cell>
        </row>
        <row r="12">
          <cell r="B12">
            <v>564.531363553759</v>
          </cell>
          <cell r="C12">
            <v>148.04163322717903</v>
          </cell>
          <cell r="E12">
            <v>3.073623053731977</v>
          </cell>
          <cell r="F12">
            <v>24.63412776900259</v>
          </cell>
        </row>
        <row r="13">
          <cell r="B13">
            <v>574.8849742449748</v>
          </cell>
          <cell r="C13">
            <v>147.7094724139434</v>
          </cell>
          <cell r="E13">
            <v>3.0817553558202735</v>
          </cell>
          <cell r="F13">
            <v>24.578856209680183</v>
          </cell>
        </row>
        <row r="14">
          <cell r="B14">
            <v>585.339113414089</v>
          </cell>
          <cell r="C14">
            <v>150.6647612063464</v>
          </cell>
          <cell r="E14">
            <v>3.089806852863552</v>
          </cell>
          <cell r="F14">
            <v>25.070616264736046</v>
          </cell>
        </row>
        <row r="15">
          <cell r="B15">
            <v>595.8945808835617</v>
          </cell>
          <cell r="C15">
            <v>152.73825807390696</v>
          </cell>
          <cell r="E15">
            <v>3.097776993478431</v>
          </cell>
          <cell r="F15">
            <v>25.415646143498122</v>
          </cell>
        </row>
        <row r="16">
          <cell r="B16">
            <v>606.5521867459107</v>
          </cell>
          <cell r="C16">
            <v>153.93719369636872</v>
          </cell>
          <cell r="E16">
            <v>3.105665232544735</v>
          </cell>
          <cell r="F16">
            <v>25.61514903107576</v>
          </cell>
        </row>
        <row r="17">
          <cell r="B17">
            <v>617.3127515763586</v>
          </cell>
          <cell r="C17">
            <v>153.48841184697798</v>
          </cell>
          <cell r="E17">
            <v>3.1134710312247433</v>
          </cell>
          <cell r="F17">
            <v>25.54047173133714</v>
          </cell>
        </row>
        <row r="18">
          <cell r="B18">
            <v>628.1771066496578</v>
          </cell>
          <cell r="C18">
            <v>152.0113758574863</v>
          </cell>
          <cell r="E18">
            <v>3.121193856980929</v>
          </cell>
          <cell r="F18">
            <v>25.294692942685728</v>
          </cell>
        </row>
        <row r="19">
          <cell r="B19">
            <v>639.1460941611894</v>
          </cell>
          <cell r="C19">
            <v>151.89952262391293</v>
          </cell>
          <cell r="E19">
            <v>3.128833183592196</v>
          </cell>
          <cell r="F19">
            <v>25.276080564619114</v>
          </cell>
        </row>
        <row r="20">
          <cell r="B20">
            <v>650.2205674524241</v>
          </cell>
          <cell r="C20">
            <v>152.22435915637269</v>
          </cell>
          <cell r="E20">
            <v>3.1363884911686437</v>
          </cell>
          <cell r="F20">
            <v>25.330133363620416</v>
          </cell>
        </row>
        <row r="21">
          <cell r="B21">
            <v>661.4013912408484</v>
          </cell>
          <cell r="C21">
            <v>151.84866216299832</v>
          </cell>
          <cell r="E21">
            <v>3.1438592661648403</v>
          </cell>
          <cell r="F21">
            <v>25.267617383922925</v>
          </cell>
        </row>
        <row r="22">
          <cell r="B22">
            <v>672.6894418544532</v>
          </cell>
          <cell r="C22">
            <v>147.252406873196</v>
          </cell>
          <cell r="E22">
            <v>3.1512450013916538</v>
          </cell>
          <cell r="F22">
            <v>24.50280050369982</v>
          </cell>
        </row>
        <row r="23">
          <cell r="B23">
            <v>680.6145944138229</v>
          </cell>
          <cell r="C23">
            <v>144.10786849365397</v>
          </cell>
          <cell r="E23">
            <v>3.1585451960266244</v>
          </cell>
          <cell r="F23">
            <v>23.979549317344013</v>
          </cell>
        </row>
        <row r="24">
          <cell r="B24">
            <v>688.6077822450956</v>
          </cell>
          <cell r="C24">
            <v>135.47293926333532</v>
          </cell>
          <cell r="E24">
            <v>3.165759355622897</v>
          </cell>
          <cell r="F24">
            <v>22.542697093419</v>
          </cell>
        </row>
        <row r="25">
          <cell r="B25">
            <v>696.6695858987696</v>
          </cell>
          <cell r="C25">
            <v>133.77149479895476</v>
          </cell>
          <cell r="E25">
            <v>3.172886992116737</v>
          </cell>
          <cell r="F25">
            <v>22.259576734546073</v>
          </cell>
        </row>
        <row r="26">
          <cell r="B26">
            <v>704.8005942943139</v>
          </cell>
          <cell r="C26">
            <v>124.66218383691714</v>
          </cell>
          <cell r="E26">
            <v>3.1799276238336396</v>
          </cell>
          <cell r="F26">
            <v>20.743787390463012</v>
          </cell>
        </row>
        <row r="27">
          <cell r="B27">
            <v>713.0014048863376</v>
          </cell>
          <cell r="C27">
            <v>132.5398105153244</v>
          </cell>
          <cell r="E27">
            <v>3.1868807754930377</v>
          </cell>
          <cell r="F27">
            <v>22.05462446974998</v>
          </cell>
        </row>
        <row r="28">
          <cell r="B28">
            <v>721.2726238340898</v>
          </cell>
          <cell r="C28">
            <v>135.46221024501034</v>
          </cell>
          <cell r="E28">
            <v>3.1937459782116333</v>
          </cell>
          <cell r="F28">
            <v>22.54091178476972</v>
          </cell>
        </row>
        <row r="29">
          <cell r="B29">
            <v>729.614866174376</v>
          </cell>
          <cell r="C29">
            <v>138.22922056098412</v>
          </cell>
          <cell r="E29">
            <v>3.2005227695053633</v>
          </cell>
          <cell r="F29">
            <v>23.00134230134776</v>
          </cell>
        </row>
        <row r="30">
          <cell r="B30">
            <v>738.0287559979693</v>
          </cell>
          <cell r="C30">
            <v>137.81449193714943</v>
          </cell>
          <cell r="E30">
            <v>3.2072106932900146</v>
          </cell>
          <cell r="F30">
            <v>22.932331458341665</v>
          </cell>
        </row>
        <row r="31">
          <cell r="B31">
            <v>746.5149266296025</v>
          </cell>
          <cell r="C31">
            <v>134.94811827534696</v>
          </cell>
          <cell r="E31">
            <v>3.213809299880502</v>
          </cell>
          <cell r="F31">
            <v>22.455366881017735</v>
          </cell>
        </row>
        <row r="32">
          <cell r="B32">
            <v>755.0740208116358</v>
          </cell>
          <cell r="C32">
            <v>138.99977935909197</v>
          </cell>
          <cell r="E32">
            <v>3.2203181459888324</v>
          </cell>
          <cell r="F32">
            <v>23.12956328535291</v>
          </cell>
        </row>
        <row r="33">
          <cell r="B33">
            <v>766.1907939876213</v>
          </cell>
          <cell r="C33">
            <v>137.11468966938</v>
          </cell>
          <cell r="E33">
            <v>3.22673679472076</v>
          </cell>
          <cell r="F33">
            <v>22.815884360984832</v>
          </cell>
        </row>
        <row r="34">
          <cell r="B34">
            <v>777.4110213658922</v>
          </cell>
          <cell r="C34">
            <v>106.16056504181091</v>
          </cell>
          <cell r="E34">
            <v>3.2330648155711628</v>
          </cell>
          <cell r="F34">
            <v>17.665118022957337</v>
          </cell>
        </row>
        <row r="35">
          <cell r="B35">
            <v>788.735622336286</v>
          </cell>
          <cell r="C35">
            <v>100.94766030128999</v>
          </cell>
          <cell r="E35">
            <v>3.239301784418139</v>
          </cell>
          <cell r="F35">
            <v>16.797690674134657</v>
          </cell>
        </row>
        <row r="36">
          <cell r="B36">
            <v>800.1655298735038</v>
          </cell>
          <cell r="C36">
            <v>96.16371154151024</v>
          </cell>
          <cell r="E36">
            <v>3.2454472835158614</v>
          </cell>
          <cell r="F36">
            <v>16.001641600507305</v>
          </cell>
        </row>
        <row r="37">
          <cell r="B37">
            <v>811.7016908148295</v>
          </cell>
          <cell r="C37">
            <v>91.48792312806526</v>
          </cell>
          <cell r="E37">
            <v>3.2515009014861924</v>
          </cell>
          <cell r="F37">
            <v>15.223590408510056</v>
          </cell>
        </row>
        <row r="38">
          <cell r="B38">
            <v>823.3450661436688</v>
          </cell>
          <cell r="C38">
            <v>86.04441918391588</v>
          </cell>
          <cell r="E38">
            <v>3.2574622333090733</v>
          </cell>
          <cell r="F38">
            <v>14.317791352203603</v>
          </cell>
        </row>
        <row r="39">
          <cell r="B39">
            <v>835.0966312790608</v>
          </cell>
          <cell r="C39">
            <v>81.48603231407104</v>
          </cell>
          <cell r="E39">
            <v>3.263330880311731</v>
          </cell>
          <cell r="F39">
            <v>13.559275777061425</v>
          </cell>
        </row>
        <row r="40">
          <cell r="B40">
            <v>846.9573763713065</v>
          </cell>
          <cell r="C40">
            <v>77.18131199643898</v>
          </cell>
          <cell r="E40">
            <v>3.2691064501566793</v>
          </cell>
          <cell r="F40">
            <v>12.842970316207445</v>
          </cell>
        </row>
        <row r="41">
          <cell r="B41">
            <v>858.9283066038789</v>
          </cell>
          <cell r="C41">
            <v>73.15291539484771</v>
          </cell>
          <cell r="E41">
            <v>3.274788556828581</v>
          </cell>
          <cell r="F41">
            <v>12.17264512170266</v>
          </cell>
        </row>
        <row r="42">
          <cell r="B42">
            <v>871.0104425017659</v>
          </cell>
          <cell r="C42">
            <v>70.0866278864349</v>
          </cell>
          <cell r="E42">
            <v>3.2803768206199453</v>
          </cell>
          <cell r="F42">
            <v>11.662414880302764</v>
          </cell>
        </row>
        <row r="43">
          <cell r="B43">
            <v>866.7225690768331</v>
          </cell>
          <cell r="C43">
            <v>67.39147105592055</v>
          </cell>
          <cell r="E43">
            <v>3.285870868115704</v>
          </cell>
          <cell r="F43">
            <v>11.21394078370518</v>
          </cell>
        </row>
        <row r="44">
          <cell r="B44">
            <v>862.3543539029374</v>
          </cell>
          <cell r="C44">
            <v>65.07648352508014</v>
          </cell>
          <cell r="E44">
            <v>3.2912703321766807</v>
          </cell>
          <cell r="F44">
            <v>10.828726858573333</v>
          </cell>
        </row>
        <row r="45">
          <cell r="B45">
            <v>857.9051458043513</v>
          </cell>
          <cell r="C45">
            <v>62.65152865820912</v>
          </cell>
          <cell r="E45">
            <v>3.296574851921969</v>
          </cell>
          <cell r="F45">
            <v>10.425214368726</v>
          </cell>
        </row>
        <row r="46">
          <cell r="B46">
            <v>853.3742849803734</v>
          </cell>
          <cell r="C46">
            <v>60.50868662238697</v>
          </cell>
          <cell r="E46">
            <v>3.301784072710243</v>
          </cell>
          <cell r="F46">
            <v>10.06864545396519</v>
          </cell>
        </row>
        <row r="47">
          <cell r="B47">
            <v>848.7611027937882</v>
          </cell>
          <cell r="C47">
            <v>58.66509130424915</v>
          </cell>
          <cell r="E47">
            <v>3.306897646120008</v>
          </cell>
          <cell r="F47">
            <v>9.761871193027057</v>
          </cell>
        </row>
        <row r="48">
          <cell r="B48">
            <v>844.0649215547422</v>
          </cell>
          <cell r="C48">
            <v>56.850011513385546</v>
          </cell>
          <cell r="E48">
            <v>3.311915229928828</v>
          </cell>
          <cell r="F48">
            <v>9.459841915827353</v>
          </cell>
        </row>
        <row r="49">
          <cell r="B49">
            <v>839.2850542999089</v>
          </cell>
          <cell r="C49">
            <v>55.41490987473894</v>
          </cell>
          <cell r="E49">
            <v>3.3168364880915306</v>
          </cell>
          <cell r="F49">
            <v>9.221041003156557</v>
          </cell>
        </row>
        <row r="50">
          <cell r="B50">
            <v>856.2275102714714</v>
          </cell>
          <cell r="C50">
            <v>53.25958815477295</v>
          </cell>
          <cell r="E50">
            <v>3.321661090717434</v>
          </cell>
          <cell r="F50">
            <v>8.862395468954219</v>
          </cell>
        </row>
        <row r="51">
          <cell r="B51">
            <v>901.6430279371917</v>
          </cell>
          <cell r="C51">
            <v>50.63956247842402</v>
          </cell>
          <cell r="E51">
            <v>3.326388714046582</v>
          </cell>
          <cell r="F51">
            <v>8.426423196409756</v>
          </cell>
        </row>
        <row r="52">
          <cell r="B52">
            <v>935.7209705125061</v>
          </cell>
          <cell r="C52">
            <v>50.90754304901171</v>
          </cell>
          <cell r="E52">
            <v>3.3310190404250295</v>
          </cell>
          <cell r="F52">
            <v>8.471015163355549</v>
          </cell>
        </row>
        <row r="53">
          <cell r="B53">
            <v>973.17054701411</v>
          </cell>
          <cell r="C53">
            <v>48.842466454232145</v>
          </cell>
          <cell r="E53">
            <v>3.3355517582792102</v>
          </cell>
          <cell r="F53">
            <v>8.12738641798423</v>
          </cell>
        </row>
        <row r="54">
          <cell r="B54">
            <v>989.0609856582778</v>
          </cell>
          <cell r="C54">
            <v>46.57327762397452</v>
          </cell>
          <cell r="E54">
            <v>3.3399865620893596</v>
          </cell>
          <cell r="F54">
            <v>7.749793396629362</v>
          </cell>
        </row>
        <row r="55">
          <cell r="B55">
            <v>982.5171346561111</v>
          </cell>
          <cell r="C55">
            <v>44.622124897899425</v>
          </cell>
          <cell r="E55">
            <v>3.344323152362067</v>
          </cell>
          <cell r="F55">
            <v>7.4251215830104655</v>
          </cell>
        </row>
        <row r="56">
          <cell r="B56">
            <v>972.1818163639288</v>
          </cell>
          <cell r="C56">
            <v>43.023998918458574</v>
          </cell>
          <cell r="E56">
            <v>3.3485612356019487</v>
          </cell>
          <cell r="F56">
            <v>7.159193420031507</v>
          </cell>
        </row>
        <row r="57">
          <cell r="B57">
            <v>927.0467861570693</v>
          </cell>
          <cell r="C57">
            <v>40.82548292745244</v>
          </cell>
          <cell r="E57">
            <v>3.352700524282448</v>
          </cell>
          <cell r="F57">
            <v>6.793360359128086</v>
          </cell>
        </row>
        <row r="58">
          <cell r="B58">
            <v>925.4227330964669</v>
          </cell>
          <cell r="C58">
            <v>38.265757883589906</v>
          </cell>
          <cell r="E58">
            <v>3.356740736815825</v>
          </cell>
          <cell r="F58">
            <v>6.36742211182936</v>
          </cell>
        </row>
        <row r="59">
          <cell r="B59">
            <v>930.3314908486435</v>
          </cell>
          <cell r="C59">
            <v>34.738838316465014</v>
          </cell>
          <cell r="E59">
            <v>3.360681597522309</v>
          </cell>
          <cell r="F59">
            <v>5.780542695859777</v>
          </cell>
        </row>
        <row r="60">
          <cell r="B60">
            <v>970.3783228021992</v>
          </cell>
          <cell r="C60">
            <v>30.707379551422925</v>
          </cell>
          <cell r="E60">
            <v>3.364522836598473</v>
          </cell>
          <cell r="F60">
            <v>5.109707957356775</v>
          </cell>
        </row>
        <row r="61">
          <cell r="B61">
            <v>1010.8685588700532</v>
          </cell>
          <cell r="C61">
            <v>27.416970868068212</v>
          </cell>
          <cell r="E61">
            <v>3.359500098999688</v>
          </cell>
          <cell r="F61">
            <v>4.56218395244655</v>
          </cell>
        </row>
        <row r="62">
          <cell r="B62">
            <v>1051.8065977644185</v>
          </cell>
          <cell r="C62">
            <v>23.921291413095243</v>
          </cell>
          <cell r="E62">
            <v>3.5009016708877887</v>
          </cell>
          <cell r="F62">
            <v>3.9805028911390488</v>
          </cell>
        </row>
        <row r="63">
          <cell r="B63">
            <v>1064.5994189956573</v>
          </cell>
          <cell r="C63">
            <v>20.839375696370553</v>
          </cell>
          <cell r="E63">
            <v>3.489614715738927</v>
          </cell>
          <cell r="F63">
            <v>3.46767211587606</v>
          </cell>
        </row>
        <row r="64">
          <cell r="B64">
            <v>1077.5108027028498</v>
          </cell>
          <cell r="C64">
            <v>18.692329343366445</v>
          </cell>
          <cell r="E64">
            <v>3.5144883421282107</v>
          </cell>
          <cell r="F64">
            <v>3.110403602736177</v>
          </cell>
        </row>
        <row r="65">
          <cell r="B65">
            <v>1090.5420220025053</v>
          </cell>
          <cell r="C65">
            <v>15.240957835203853</v>
          </cell>
          <cell r="E65">
            <v>3.552854015851359</v>
          </cell>
          <cell r="F65">
            <v>2.5360953837779205</v>
          </cell>
        </row>
        <row r="66">
          <cell r="B66">
            <v>1103.6943717885235</v>
          </cell>
          <cell r="C66">
            <v>13.939309998895558</v>
          </cell>
          <cell r="E66">
            <v>3.6076841485581164</v>
          </cell>
          <cell r="F66">
            <v>2.319501183816221</v>
          </cell>
        </row>
        <row r="67">
          <cell r="B67">
            <v>1116.9691691972257</v>
          </cell>
          <cell r="C67">
            <v>11.886544728267227</v>
          </cell>
          <cell r="E67">
            <v>3.600515462553652</v>
          </cell>
          <cell r="F67">
            <v>1.9779210427836666</v>
          </cell>
        </row>
        <row r="68">
          <cell r="B68">
            <v>1130.3677540836081</v>
          </cell>
          <cell r="C68">
            <v>10.612784696016403</v>
          </cell>
          <cell r="E68">
            <v>3.5971609877242816</v>
          </cell>
          <cell r="F68">
            <v>1.7659673734171293</v>
          </cell>
        </row>
        <row r="69">
          <cell r="B69">
            <v>1143.891489509154</v>
          </cell>
          <cell r="C69">
            <v>9.633058709663054</v>
          </cell>
          <cell r="E69">
            <v>3.572191292946083</v>
          </cell>
          <cell r="F69">
            <v>1.6029409692879324</v>
          </cell>
        </row>
        <row r="70">
          <cell r="B70">
            <v>1157.541762241528</v>
          </cell>
          <cell r="C70">
            <v>8.79832151009658</v>
          </cell>
          <cell r="E70">
            <v>3.6304455193400282</v>
          </cell>
          <cell r="F70">
            <v>1.464040699280071</v>
          </cell>
        </row>
        <row r="71">
          <cell r="B71">
            <v>1171.3199832665196</v>
          </cell>
          <cell r="C71">
            <v>7.953747717908155</v>
          </cell>
          <cell r="E71">
            <v>3.648827185591568</v>
          </cell>
          <cell r="F71">
            <v>1.323503620259917</v>
          </cell>
        </row>
        <row r="72">
          <cell r="B72">
            <v>1185.2275883125938</v>
          </cell>
          <cell r="C72">
            <v>7.768314941155426</v>
          </cell>
          <cell r="E72">
            <v>3.605637578893627</v>
          </cell>
          <cell r="F72">
            <v>1.292647606208263</v>
          </cell>
        </row>
        <row r="73">
          <cell r="B73">
            <v>1202.9941734826875</v>
          </cell>
          <cell r="C73">
            <v>7.582882164402697</v>
          </cell>
          <cell r="E73">
            <v>3.6024481687314096</v>
          </cell>
          <cell r="F73">
            <v>1.2617915921566087</v>
          </cell>
        </row>
        <row r="74">
          <cell r="B74">
            <v>1211.1172685637994</v>
          </cell>
          <cell r="C74">
            <v>7.397449387649966</v>
          </cell>
          <cell r="E74">
            <v>3.6157204116836135</v>
          </cell>
          <cell r="F74">
            <v>1.2309355781049547</v>
          </cell>
        </row>
        <row r="75">
          <cell r="B75">
            <v>1232.2641033272585</v>
          </cell>
          <cell r="C75">
            <v>7.212016610897239</v>
          </cell>
          <cell r="E75">
            <v>3.653869769301644</v>
          </cell>
          <cell r="F75">
            <v>1.2000795640533006</v>
          </cell>
        </row>
        <row r="76">
          <cell r="B76">
            <v>1251.8592225846376</v>
          </cell>
          <cell r="C76">
            <v>7.0265838341445095</v>
          </cell>
          <cell r="E76">
            <v>3.6319474359732076</v>
          </cell>
          <cell r="F76">
            <v>1.1692235500016464</v>
          </cell>
        </row>
        <row r="77">
          <cell r="B77">
            <v>1266.6701586036668</v>
          </cell>
          <cell r="C77">
            <v>6.841151057391779</v>
          </cell>
          <cell r="E77">
            <v>3.59287520049485</v>
          </cell>
          <cell r="F77">
            <v>1.1383675359499923</v>
          </cell>
        </row>
        <row r="78">
          <cell r="B78">
            <v>1253.5929142125085</v>
          </cell>
          <cell r="C78">
            <v>6.65571828063905</v>
          </cell>
          <cell r="E78">
            <v>3.49744264510911</v>
          </cell>
          <cell r="F78">
            <v>1.107511521898338</v>
          </cell>
        </row>
        <row r="79">
          <cell r="B79">
            <v>1251.693790267234</v>
          </cell>
          <cell r="C79">
            <v>6.4702855038863225</v>
          </cell>
          <cell r="E79">
            <v>3.449670671409853</v>
          </cell>
          <cell r="F79">
            <v>1.076655507846684</v>
          </cell>
        </row>
        <row r="80">
          <cell r="B80">
            <v>1270.2602118299826</v>
          </cell>
          <cell r="C80">
            <v>6.284852727133592</v>
          </cell>
          <cell r="E80">
            <v>3.4664281057875455</v>
          </cell>
          <cell r="F80">
            <v>1.04579949379503</v>
          </cell>
        </row>
        <row r="81">
          <cell r="B81">
            <v>1289.0140433156814</v>
          </cell>
          <cell r="C81">
            <v>6.099419950380862</v>
          </cell>
          <cell r="E81">
            <v>3.4225175190327604</v>
          </cell>
          <cell r="F81">
            <v>1.0149434797433754</v>
          </cell>
        </row>
        <row r="82">
          <cell r="B82">
            <v>1278.2270032616043</v>
          </cell>
          <cell r="C82">
            <v>5.913987173628133</v>
          </cell>
          <cell r="E82">
            <v>3.3012272183486453</v>
          </cell>
          <cell r="F82">
            <v>0.9840874656917216</v>
          </cell>
        </row>
        <row r="83">
          <cell r="B83">
            <v>1285.5090997476136</v>
          </cell>
          <cell r="C83">
            <v>5.7285543968754045</v>
          </cell>
          <cell r="E83">
            <v>3.263232779605057</v>
          </cell>
          <cell r="F83">
            <v>0.9532314516400675</v>
          </cell>
        </row>
        <row r="84">
          <cell r="B84">
            <v>1324.0732144285287</v>
          </cell>
          <cell r="C84">
            <v>5.543121620122675</v>
          </cell>
          <cell r="E84">
            <v>3.3480472193734823</v>
          </cell>
          <cell r="F84">
            <v>0.9223754375884134</v>
          </cell>
        </row>
        <row r="85">
          <cell r="B85">
            <v>1336.7160876279984</v>
          </cell>
          <cell r="C85">
            <v>5.357688843369947</v>
          </cell>
          <cell r="E85">
            <v>3.278507767936414</v>
          </cell>
          <cell r="F85">
            <v>0.8915194235367591</v>
          </cell>
        </row>
        <row r="86">
          <cell r="B86">
            <v>1338.0442796345271</v>
          </cell>
          <cell r="C86">
            <v>5.172256066617217</v>
          </cell>
          <cell r="E86">
            <v>3.183881181680201</v>
          </cell>
          <cell r="F86">
            <v>0.8606634094851048</v>
          </cell>
        </row>
        <row r="87">
          <cell r="B87">
            <v>1339.4054514784277</v>
          </cell>
          <cell r="C87">
            <v>4.986823289864488</v>
          </cell>
          <cell r="E87">
            <v>3.148226915699418</v>
          </cell>
          <cell r="F87">
            <v>0.8298073954334507</v>
          </cell>
        </row>
        <row r="88">
          <cell r="B88">
            <v>1350.6321704479085</v>
          </cell>
          <cell r="C88">
            <v>4.801390513111758</v>
          </cell>
          <cell r="E88">
            <v>3.137834235130351</v>
          </cell>
          <cell r="F88">
            <v>0.7989513813817966</v>
          </cell>
        </row>
        <row r="89">
          <cell r="B89">
            <v>1366.9862738372549</v>
          </cell>
          <cell r="C89">
            <v>4.615957736359029</v>
          </cell>
          <cell r="E89">
            <v>3.1321769310585985</v>
          </cell>
          <cell r="F89">
            <v>0.7680953673301425</v>
          </cell>
        </row>
        <row r="90">
          <cell r="B90">
            <v>1396.0933962989634</v>
          </cell>
          <cell r="C90">
            <v>4.4305249596063</v>
          </cell>
          <cell r="E90">
            <v>3.1162425194473418</v>
          </cell>
          <cell r="F90">
            <v>0.7372393532784883</v>
          </cell>
        </row>
        <row r="91">
          <cell r="B91">
            <v>1400.957640333052</v>
          </cell>
          <cell r="C91">
            <v>4.245092182853572</v>
          </cell>
          <cell r="E91">
            <v>3.0646946485188478</v>
          </cell>
          <cell r="F91">
            <v>0.7063833392268344</v>
          </cell>
        </row>
        <row r="92">
          <cell r="B92">
            <v>1354.974902317924</v>
          </cell>
          <cell r="C92">
            <v>4.059659406100842</v>
          </cell>
          <cell r="E92">
            <v>2.909047738600017</v>
          </cell>
          <cell r="F92">
            <v>0.6755273251751801</v>
          </cell>
        </row>
        <row r="93">
          <cell r="B93">
            <v>1338.7411654869907</v>
          </cell>
          <cell r="C93">
            <v>3.874226629348112</v>
          </cell>
          <cell r="E93">
            <v>2.830824933902973</v>
          </cell>
          <cell r="F93">
            <v>0.6446713111235259</v>
          </cell>
        </row>
        <row r="94">
          <cell r="B94">
            <v>1331.0609003833893</v>
          </cell>
          <cell r="C94">
            <v>3.688793852595383</v>
          </cell>
          <cell r="E94">
            <v>2.797634823357272</v>
          </cell>
          <cell r="F94">
            <v>0.6138152970718718</v>
          </cell>
        </row>
        <row r="95">
          <cell r="B95">
            <v>1373.8134350271025</v>
          </cell>
          <cell r="C95">
            <v>3.503361075842654</v>
          </cell>
          <cell r="E95">
            <v>2.8585721088835707</v>
          </cell>
          <cell r="F95">
            <v>0.5829592830202177</v>
          </cell>
        </row>
        <row r="96">
          <cell r="B96">
            <v>1404.0530568480324</v>
          </cell>
          <cell r="C96">
            <v>3.317928299089925</v>
          </cell>
          <cell r="E96">
            <v>2.9019605816591176</v>
          </cell>
          <cell r="F96">
            <v>0.5521032689685635</v>
          </cell>
        </row>
        <row r="97">
          <cell r="B97">
            <v>1420.5698199041142</v>
          </cell>
          <cell r="C97">
            <v>3.1324955223371953</v>
          </cell>
          <cell r="E97">
            <v>2.892550036557903</v>
          </cell>
          <cell r="F97">
            <v>0.5212472549169095</v>
          </cell>
        </row>
        <row r="98">
          <cell r="B98">
            <v>1460.8691671956462</v>
          </cell>
          <cell r="C98">
            <v>2.947062745584466</v>
          </cell>
          <cell r="E98">
            <v>2.9522377660214008</v>
          </cell>
          <cell r="F98">
            <v>0.4903912408652553</v>
          </cell>
        </row>
        <row r="99">
          <cell r="B99">
            <v>1482.8648020016471</v>
          </cell>
          <cell r="C99">
            <v>2.7616299688317376</v>
          </cell>
          <cell r="E99">
            <v>2.981969742377858</v>
          </cell>
          <cell r="F99">
            <v>0.45953522681360115</v>
          </cell>
        </row>
        <row r="100">
          <cell r="B100">
            <v>1538.766454467496</v>
          </cell>
          <cell r="C100">
            <v>2.5761971920790083</v>
          </cell>
          <cell r="E100">
            <v>3.0420056947155976</v>
          </cell>
          <cell r="F100">
            <v>0.428679212761947</v>
          </cell>
        </row>
        <row r="101">
          <cell r="B101">
            <v>1561.973207273647</v>
          </cell>
          <cell r="C101">
            <v>2.3907644153262786</v>
          </cell>
          <cell r="E101">
            <v>3.030449724809727</v>
          </cell>
          <cell r="F101">
            <v>0.3978231987102928</v>
          </cell>
        </row>
        <row r="102">
          <cell r="B102">
            <v>1518.6076684679101</v>
          </cell>
          <cell r="C102">
            <v>2.2053316385735493</v>
          </cell>
          <cell r="E102">
            <v>2.89384354844412</v>
          </cell>
          <cell r="F102">
            <v>0.3669671846586387</v>
          </cell>
        </row>
        <row r="103">
          <cell r="B103">
            <v>1584.1840167210653</v>
          </cell>
          <cell r="C103">
            <v>2.0198988618208205</v>
          </cell>
          <cell r="E103">
            <v>2.94009014108373</v>
          </cell>
          <cell r="F103">
            <v>0.3361111706069846</v>
          </cell>
        </row>
        <row r="104">
          <cell r="B104">
            <v>1571.1967328191995</v>
          </cell>
          <cell r="C104">
            <v>1.8344660850680914</v>
          </cell>
          <cell r="E104">
            <v>2.878935665238243</v>
          </cell>
          <cell r="F104">
            <v>0.3052551565553305</v>
          </cell>
        </row>
        <row r="105">
          <cell r="B105">
            <v>1589.4246495009234</v>
          </cell>
          <cell r="C105">
            <v>1.6490333083153619</v>
          </cell>
          <cell r="E105">
            <v>2.9108764684105752</v>
          </cell>
          <cell r="F105">
            <v>0.2743991425036763</v>
          </cell>
        </row>
        <row r="106">
          <cell r="B106">
            <v>1618.279164999771</v>
          </cell>
          <cell r="C106">
            <v>1.4636005315626328</v>
          </cell>
          <cell r="E106">
            <v>2.950494804466037</v>
          </cell>
          <cell r="F106">
            <v>0.2435431284520221</v>
          </cell>
        </row>
        <row r="107">
          <cell r="B107">
            <v>1654.7236074484501</v>
          </cell>
          <cell r="C107">
            <v>1.2781677548099037</v>
          </cell>
          <cell r="E107">
            <v>2.9713939231029696</v>
          </cell>
          <cell r="F107">
            <v>0.21268711440036803</v>
          </cell>
        </row>
        <row r="108">
          <cell r="B108">
            <v>1694.1068419104174</v>
          </cell>
          <cell r="C108">
            <v>1.0927349780571745</v>
          </cell>
          <cell r="E108">
            <v>3.0128949443079667</v>
          </cell>
          <cell r="F108">
            <v>0.18183110034871386</v>
          </cell>
        </row>
        <row r="109">
          <cell r="B109">
            <v>1717.4361447061394</v>
          </cell>
          <cell r="C109">
            <v>0.9073022013044453</v>
          </cell>
          <cell r="E109">
            <v>3.0418514470428346</v>
          </cell>
          <cell r="F109">
            <v>0.1509750862970597</v>
          </cell>
        </row>
        <row r="110">
          <cell r="B110">
            <v>1758.0703444480118</v>
          </cell>
          <cell r="C110">
            <v>0.7218694245517162</v>
          </cell>
          <cell r="E110">
            <v>3.0856042364891882</v>
          </cell>
          <cell r="F110">
            <v>0.12011907224540555</v>
          </cell>
        </row>
        <row r="111">
          <cell r="B111">
            <v>1788.281726387346</v>
          </cell>
          <cell r="C111">
            <v>0.5364366477989869</v>
          </cell>
          <cell r="E111">
            <v>3.0885012919871553</v>
          </cell>
          <cell r="F111">
            <v>0.08926305819375142</v>
          </cell>
        </row>
      </sheetData>
      <sheetData sheetId="14">
        <row r="11">
          <cell r="C11">
            <v>184860.61399999997</v>
          </cell>
          <cell r="D11">
            <v>144121</v>
          </cell>
          <cell r="AC11">
            <v>40254.75</v>
          </cell>
        </row>
        <row r="12">
          <cell r="C12">
            <v>184860.61399999997</v>
          </cell>
          <cell r="D12">
            <v>148263</v>
          </cell>
          <cell r="AC12">
            <v>40375.155841333384</v>
          </cell>
        </row>
        <row r="13">
          <cell r="C13">
            <v>189577.59200000003</v>
          </cell>
          <cell r="D13">
            <v>152589</v>
          </cell>
          <cell r="AC13">
            <v>40495.56168266677</v>
          </cell>
        </row>
        <row r="14">
          <cell r="C14">
            <v>187556.03</v>
          </cell>
          <cell r="D14">
            <v>156706</v>
          </cell>
          <cell r="AC14">
            <v>40615.96752400015</v>
          </cell>
        </row>
        <row r="15">
          <cell r="C15">
            <v>188679.12</v>
          </cell>
          <cell r="D15">
            <v>160431</v>
          </cell>
          <cell r="AC15">
            <v>40736.37336533354</v>
          </cell>
        </row>
        <row r="16">
          <cell r="C16">
            <v>194294.57</v>
          </cell>
          <cell r="D16">
            <v>163917</v>
          </cell>
          <cell r="AC16">
            <v>40856.77920666692</v>
          </cell>
        </row>
        <row r="17">
          <cell r="C17">
            <v>200808.49200000003</v>
          </cell>
          <cell r="D17">
            <v>167331</v>
          </cell>
          <cell r="AC17">
            <v>40977.185048000305</v>
          </cell>
        </row>
        <row r="18">
          <cell r="C18">
            <v>204626.99799999996</v>
          </cell>
          <cell r="D18">
            <v>170432</v>
          </cell>
          <cell r="AC18">
            <v>41097.59088933369</v>
          </cell>
        </row>
        <row r="19">
          <cell r="C19">
            <v>196316.13200000004</v>
          </cell>
          <cell r="D19">
            <v>172682</v>
          </cell>
          <cell r="AC19">
            <v>41217.99673066707</v>
          </cell>
        </row>
        <row r="20">
          <cell r="C20">
            <v>200808.49200000003</v>
          </cell>
          <cell r="D20">
            <v>174463</v>
          </cell>
          <cell r="AC20">
            <v>41338.40257200046</v>
          </cell>
        </row>
        <row r="21">
          <cell r="C21">
            <v>207097.796</v>
          </cell>
          <cell r="D21">
            <v>176220</v>
          </cell>
          <cell r="AC21">
            <v>41458.80841333384</v>
          </cell>
        </row>
        <row r="22">
          <cell r="C22">
            <v>213162.48200000002</v>
          </cell>
          <cell r="D22">
            <v>177794</v>
          </cell>
          <cell r="AC22">
            <v>41579.214254667226</v>
          </cell>
        </row>
        <row r="23">
          <cell r="C23">
            <v>216307.134</v>
          </cell>
          <cell r="D23">
            <v>179091</v>
          </cell>
          <cell r="AC23">
            <v>41699.62009600061</v>
          </cell>
        </row>
        <row r="24">
          <cell r="C24">
            <v>224618</v>
          </cell>
          <cell r="D24">
            <v>180285</v>
          </cell>
          <cell r="AC24">
            <v>41820.025937333994</v>
          </cell>
        </row>
        <row r="25">
          <cell r="C25">
            <v>226864.18</v>
          </cell>
          <cell r="D25">
            <v>181487</v>
          </cell>
          <cell r="AC25">
            <v>41940.43177866738</v>
          </cell>
        </row>
        <row r="26">
          <cell r="C26">
            <v>245058.23799999998</v>
          </cell>
          <cell r="D26">
            <v>181693</v>
          </cell>
          <cell r="AC26">
            <v>42060.83762000076</v>
          </cell>
        </row>
        <row r="27">
          <cell r="C27">
            <v>250449.07</v>
          </cell>
          <cell r="D27">
            <v>180364</v>
          </cell>
          <cell r="AC27">
            <v>42181.24346133415</v>
          </cell>
        </row>
        <row r="28">
          <cell r="C28">
            <v>252695.25</v>
          </cell>
          <cell r="D28">
            <v>178542</v>
          </cell>
          <cell r="AC28">
            <v>42301.64930266753</v>
          </cell>
        </row>
        <row r="29">
          <cell r="C29">
            <v>254267.576</v>
          </cell>
          <cell r="D29">
            <v>177384</v>
          </cell>
          <cell r="AC29">
            <v>42422.055144000915</v>
          </cell>
        </row>
        <row r="30">
          <cell r="C30">
            <v>226639.56200000003</v>
          </cell>
          <cell r="D30">
            <v>177772</v>
          </cell>
          <cell r="AC30">
            <v>42542.4609853343</v>
          </cell>
        </row>
        <row r="31">
          <cell r="C31">
            <v>212937.86399999997</v>
          </cell>
          <cell r="D31">
            <v>179979</v>
          </cell>
          <cell r="AC31">
            <v>42662.86682666768</v>
          </cell>
        </row>
        <row r="32">
          <cell r="C32">
            <v>195642.27799999996</v>
          </cell>
          <cell r="D32">
            <v>183161</v>
          </cell>
          <cell r="AC32">
            <v>42783.27266800107</v>
          </cell>
        </row>
        <row r="33">
          <cell r="C33">
            <v>205750.08799999996</v>
          </cell>
          <cell r="D33">
            <v>186419</v>
          </cell>
          <cell r="AC33">
            <v>42903.67850933445</v>
          </cell>
        </row>
        <row r="34">
          <cell r="C34">
            <v>212264.01</v>
          </cell>
          <cell r="D34">
            <v>189620</v>
          </cell>
          <cell r="AC34">
            <v>43024.084350667836</v>
          </cell>
        </row>
        <row r="35">
          <cell r="C35">
            <v>221024.11200000002</v>
          </cell>
          <cell r="D35">
            <v>193368</v>
          </cell>
          <cell r="AC35">
            <v>43144.49019200122</v>
          </cell>
        </row>
        <row r="36">
          <cell r="C36">
            <v>231805.776</v>
          </cell>
          <cell r="D36">
            <v>198167</v>
          </cell>
          <cell r="AC36">
            <v>43264.896033334604</v>
          </cell>
        </row>
        <row r="37">
          <cell r="C37">
            <v>223270.29200000002</v>
          </cell>
          <cell r="D37">
            <v>202704</v>
          </cell>
          <cell r="AC37">
            <v>43385.30187466799</v>
          </cell>
        </row>
        <row r="38">
          <cell r="C38">
            <v>241239.73200000002</v>
          </cell>
          <cell r="D38">
            <v>206826</v>
          </cell>
          <cell r="AC38">
            <v>43505.70771600137</v>
          </cell>
        </row>
        <row r="39">
          <cell r="C39">
            <v>244159.766</v>
          </cell>
          <cell r="D39">
            <v>214661</v>
          </cell>
          <cell r="AC39">
            <v>43626.11355733476</v>
          </cell>
        </row>
        <row r="40">
          <cell r="C40">
            <v>251347.54200000002</v>
          </cell>
          <cell r="D40">
            <v>217272</v>
          </cell>
          <cell r="AC40">
            <v>43746.51939866814</v>
          </cell>
        </row>
        <row r="41">
          <cell r="C41">
            <v>249550.59799999997</v>
          </cell>
          <cell r="D41">
            <v>223842</v>
          </cell>
          <cell r="AC41">
            <v>43866.925240001525</v>
          </cell>
        </row>
        <row r="42">
          <cell r="C42">
            <v>236747.37200000003</v>
          </cell>
          <cell r="D42">
            <v>230352</v>
          </cell>
          <cell r="AC42">
            <v>43987.33108133491</v>
          </cell>
        </row>
        <row r="43">
          <cell r="C43">
            <v>238544.31600000002</v>
          </cell>
          <cell r="D43">
            <v>234792</v>
          </cell>
          <cell r="AC43">
            <v>44107.73692266829</v>
          </cell>
        </row>
        <row r="44">
          <cell r="C44">
            <v>245507.474</v>
          </cell>
          <cell r="D44">
            <v>236755</v>
          </cell>
          <cell r="AC44">
            <v>44228.14276400168</v>
          </cell>
        </row>
        <row r="45">
          <cell r="C45">
            <v>261679.97</v>
          </cell>
          <cell r="D45">
            <v>238818</v>
          </cell>
          <cell r="AC45">
            <v>44348.54860533506</v>
          </cell>
        </row>
        <row r="46">
          <cell r="C46">
            <v>271787.78</v>
          </cell>
          <cell r="D46">
            <v>242114</v>
          </cell>
          <cell r="AC46">
            <v>44468.954446668446</v>
          </cell>
        </row>
        <row r="47">
          <cell r="C47">
            <v>284141.77</v>
          </cell>
          <cell r="D47">
            <v>246393</v>
          </cell>
          <cell r="AC47">
            <v>44589.36028800183</v>
          </cell>
        </row>
        <row r="48">
          <cell r="C48">
            <v>294024.96200000006</v>
          </cell>
          <cell r="D48">
            <v>252705</v>
          </cell>
          <cell r="AC48">
            <v>44709.766129335214</v>
          </cell>
        </row>
        <row r="49">
          <cell r="C49">
            <v>297618.85</v>
          </cell>
          <cell r="D49">
            <v>257798</v>
          </cell>
          <cell r="AC49">
            <v>44830.1719706686</v>
          </cell>
        </row>
        <row r="50">
          <cell r="C50">
            <v>300538.884</v>
          </cell>
          <cell r="D50">
            <v>263115</v>
          </cell>
          <cell r="AC50">
            <v>44950.57781200198</v>
          </cell>
        </row>
        <row r="51">
          <cell r="C51">
            <v>330637.696</v>
          </cell>
          <cell r="D51">
            <v>267674</v>
          </cell>
          <cell r="AC51">
            <v>45070.98365333537</v>
          </cell>
        </row>
        <row r="52">
          <cell r="C52">
            <v>360736.508</v>
          </cell>
          <cell r="D52">
            <v>269671</v>
          </cell>
          <cell r="AC52">
            <v>45191.38949466875</v>
          </cell>
        </row>
        <row r="53">
          <cell r="C53">
            <v>369721.22799999994</v>
          </cell>
          <cell r="D53">
            <v>268901</v>
          </cell>
          <cell r="AC53">
            <v>45311.795336002135</v>
          </cell>
        </row>
        <row r="54">
          <cell r="C54">
            <v>377807.47599999997</v>
          </cell>
          <cell r="D54">
            <v>266160</v>
          </cell>
          <cell r="AC54">
            <v>45432.20117733552</v>
          </cell>
        </row>
        <row r="55">
          <cell r="C55">
            <v>362982.68799999997</v>
          </cell>
          <cell r="D55">
            <v>261756</v>
          </cell>
          <cell r="AC55">
            <v>45552.6070186689</v>
          </cell>
        </row>
        <row r="56">
          <cell r="C56">
            <v>347034.81</v>
          </cell>
          <cell r="D56">
            <v>253252</v>
          </cell>
          <cell r="AC56">
            <v>45673.01286000229</v>
          </cell>
        </row>
        <row r="57">
          <cell r="C57">
            <v>331985.40400000004</v>
          </cell>
          <cell r="D57">
            <v>248958</v>
          </cell>
          <cell r="AC57">
            <v>45793.41870133567</v>
          </cell>
        </row>
        <row r="58">
          <cell r="C58">
            <v>327043.80799999996</v>
          </cell>
          <cell r="D58">
            <v>254315</v>
          </cell>
          <cell r="AC58">
            <v>45913.824542669056</v>
          </cell>
        </row>
        <row r="59">
          <cell r="C59">
            <v>337376.2359999999</v>
          </cell>
          <cell r="D59">
            <v>261505</v>
          </cell>
          <cell r="AC59">
            <v>46034.23038400244</v>
          </cell>
        </row>
        <row r="60">
          <cell r="C60">
            <v>349954.84400000004</v>
          </cell>
          <cell r="D60">
            <v>269487</v>
          </cell>
          <cell r="AC60">
            <v>46154.636225335824</v>
          </cell>
        </row>
        <row r="61">
          <cell r="C61">
            <v>347850</v>
          </cell>
          <cell r="D61">
            <v>278747</v>
          </cell>
          <cell r="AC61">
            <v>46154.63622533574</v>
          </cell>
        </row>
        <row r="62">
          <cell r="C62">
            <v>358234</v>
          </cell>
          <cell r="D62">
            <v>288753</v>
          </cell>
          <cell r="AC62">
            <v>48170.36121795614</v>
          </cell>
        </row>
        <row r="63">
          <cell r="C63">
            <v>357585</v>
          </cell>
          <cell r="D63">
            <v>297995</v>
          </cell>
          <cell r="AC63">
            <v>48089.17028838518</v>
          </cell>
        </row>
        <row r="64">
          <cell r="C64">
            <v>371646</v>
          </cell>
          <cell r="D64">
            <v>307693</v>
          </cell>
          <cell r="AC64">
            <v>48507.87271515919</v>
          </cell>
        </row>
        <row r="65">
          <cell r="C65">
            <v>386789</v>
          </cell>
          <cell r="D65">
            <v>319230</v>
          </cell>
          <cell r="AC65">
            <v>49115.4708991477</v>
          </cell>
        </row>
        <row r="66">
          <cell r="C66">
            <v>400850</v>
          </cell>
          <cell r="D66">
            <v>333954</v>
          </cell>
          <cell r="AC66">
            <v>49954.060938234434</v>
          </cell>
        </row>
        <row r="67">
          <cell r="C67">
            <v>405825</v>
          </cell>
          <cell r="D67">
            <v>352406</v>
          </cell>
          <cell r="AC67">
            <v>49936.58446223364</v>
          </cell>
        </row>
        <row r="68">
          <cell r="C68">
            <v>412315</v>
          </cell>
          <cell r="D68">
            <v>374171</v>
          </cell>
          <cell r="AC68">
            <v>49973.114757517564</v>
          </cell>
        </row>
        <row r="69">
          <cell r="C69">
            <v>411450</v>
          </cell>
          <cell r="D69">
            <v>398593</v>
          </cell>
          <cell r="AC69">
            <v>49710.04739702711</v>
          </cell>
        </row>
        <row r="70">
          <cell r="C70">
            <v>428107</v>
          </cell>
          <cell r="D70">
            <v>423394</v>
          </cell>
          <cell r="AC70">
            <v>50607.264227317646</v>
          </cell>
        </row>
        <row r="71">
          <cell r="C71">
            <v>452768</v>
          </cell>
          <cell r="D71">
            <v>448863</v>
          </cell>
          <cell r="AC71">
            <v>50951.884107660015</v>
          </cell>
        </row>
        <row r="72">
          <cell r="C72">
            <v>467694</v>
          </cell>
          <cell r="D72">
            <v>476219</v>
          </cell>
          <cell r="AC72">
            <v>50437.50540943868</v>
          </cell>
        </row>
        <row r="73">
          <cell r="C73">
            <v>472454</v>
          </cell>
          <cell r="D73">
            <v>503542</v>
          </cell>
          <cell r="AC73">
            <v>50482.91318089925</v>
          </cell>
        </row>
        <row r="74">
          <cell r="C74">
            <v>490625</v>
          </cell>
          <cell r="D74">
            <v>529346</v>
          </cell>
          <cell r="AC74">
            <v>50760.65573148961</v>
          </cell>
        </row>
        <row r="75">
          <cell r="C75">
            <v>516584</v>
          </cell>
          <cell r="D75">
            <v>556910</v>
          </cell>
          <cell r="AC75">
            <v>51390.37024935435</v>
          </cell>
        </row>
        <row r="76">
          <cell r="C76">
            <v>529996</v>
          </cell>
          <cell r="D76">
            <v>588270</v>
          </cell>
          <cell r="AC76">
            <v>51177.03614121104</v>
          </cell>
        </row>
        <row r="77">
          <cell r="C77">
            <v>540163</v>
          </cell>
          <cell r="D77">
            <v>622245</v>
          </cell>
          <cell r="AC77">
            <v>50721.86411782077</v>
          </cell>
        </row>
        <row r="78">
          <cell r="C78">
            <v>552277</v>
          </cell>
          <cell r="D78">
            <v>658923</v>
          </cell>
          <cell r="AC78">
            <v>49468.847008012446</v>
          </cell>
        </row>
        <row r="79">
          <cell r="C79">
            <v>574775</v>
          </cell>
          <cell r="D79">
            <v>697368</v>
          </cell>
          <cell r="AC79">
            <v>48887.46997529595</v>
          </cell>
        </row>
        <row r="80">
          <cell r="C80">
            <v>585207</v>
          </cell>
          <cell r="D80">
            <v>734643</v>
          </cell>
          <cell r="AC80">
            <v>49221.12088495971</v>
          </cell>
        </row>
        <row r="81">
          <cell r="C81">
            <v>599016</v>
          </cell>
          <cell r="D81">
            <v>772319</v>
          </cell>
          <cell r="AC81">
            <v>48693.95025286829</v>
          </cell>
        </row>
        <row r="82">
          <cell r="C82">
            <v>611705</v>
          </cell>
          <cell r="D82">
            <v>811549</v>
          </cell>
          <cell r="AC82">
            <v>47062.54758681239</v>
          </cell>
        </row>
        <row r="83">
          <cell r="C83">
            <v>633352</v>
          </cell>
          <cell r="D83">
            <v>849605</v>
          </cell>
          <cell r="AC83">
            <v>46615.40189517406</v>
          </cell>
        </row>
        <row r="84">
          <cell r="C84">
            <v>675941</v>
          </cell>
          <cell r="D84">
            <v>887672</v>
          </cell>
          <cell r="AC84">
            <v>47925.31798940175</v>
          </cell>
        </row>
        <row r="85">
          <cell r="C85">
            <v>666755</v>
          </cell>
          <cell r="D85">
            <v>925227</v>
          </cell>
          <cell r="AC85">
            <v>47027.554842604484</v>
          </cell>
        </row>
        <row r="86">
          <cell r="C86">
            <v>665984</v>
          </cell>
          <cell r="D86">
            <v>959532</v>
          </cell>
          <cell r="AC86">
            <v>45766.37376590832</v>
          </cell>
        </row>
        <row r="87">
          <cell r="C87">
            <v>680933</v>
          </cell>
          <cell r="D87">
            <v>992775</v>
          </cell>
          <cell r="AC87">
            <v>45350.27026365352</v>
          </cell>
        </row>
        <row r="88">
          <cell r="C88">
            <v>695699</v>
          </cell>
          <cell r="D88">
            <v>1026038</v>
          </cell>
          <cell r="AC88">
            <v>45297.9759575493</v>
          </cell>
        </row>
        <row r="89">
          <cell r="C89">
            <v>720501</v>
          </cell>
          <cell r="D89">
            <v>1058087</v>
          </cell>
          <cell r="AC89">
            <v>45314.87614806806</v>
          </cell>
        </row>
        <row r="90">
          <cell r="C90">
            <v>740370</v>
          </cell>
          <cell r="D90">
            <v>1091657</v>
          </cell>
          <cell r="AC90">
            <v>45183.74770352034</v>
          </cell>
        </row>
        <row r="91">
          <cell r="C91">
            <v>728224</v>
          </cell>
          <cell r="D91">
            <v>1125401</v>
          </cell>
          <cell r="AC91">
            <v>44535.41440883673</v>
          </cell>
        </row>
        <row r="92">
          <cell r="C92">
            <v>718733</v>
          </cell>
          <cell r="D92">
            <v>1154599</v>
          </cell>
          <cell r="AC92">
            <v>42368.90470611225</v>
          </cell>
        </row>
        <row r="93">
          <cell r="C93">
            <v>729861</v>
          </cell>
          <cell r="D93">
            <v>1182282</v>
          </cell>
          <cell r="AC93">
            <v>41323.617622699254</v>
          </cell>
        </row>
        <row r="94">
          <cell r="C94">
            <v>755779</v>
          </cell>
          <cell r="D94">
            <v>1212924</v>
          </cell>
          <cell r="AC94">
            <v>40933.2409150653</v>
          </cell>
        </row>
        <row r="95">
          <cell r="C95">
            <v>774665</v>
          </cell>
          <cell r="D95">
            <v>1247248</v>
          </cell>
          <cell r="AC95">
            <v>41922.28180978894</v>
          </cell>
        </row>
        <row r="96">
          <cell r="C96">
            <v>802000</v>
          </cell>
          <cell r="D96">
            <v>1284606</v>
          </cell>
          <cell r="AC96">
            <v>42658.81773981802</v>
          </cell>
        </row>
        <row r="97">
          <cell r="C97">
            <v>837280</v>
          </cell>
          <cell r="D97">
            <v>1323941</v>
          </cell>
          <cell r="AC97">
            <v>42621.68767894607</v>
          </cell>
        </row>
        <row r="98">
          <cell r="C98">
            <v>877143</v>
          </cell>
          <cell r="D98">
            <v>1366394</v>
          </cell>
          <cell r="AC98">
            <v>43605.822392436334</v>
          </cell>
        </row>
        <row r="99">
          <cell r="C99">
            <v>920841</v>
          </cell>
          <cell r="D99">
            <v>1415705</v>
          </cell>
          <cell r="AC99">
            <v>44152.034875977</v>
          </cell>
        </row>
        <row r="100">
          <cell r="C100">
            <v>940908</v>
          </cell>
          <cell r="D100">
            <v>1474185</v>
          </cell>
          <cell r="AC100">
            <v>45151.56752575685</v>
          </cell>
        </row>
        <row r="101">
          <cell r="C101">
            <v>944610</v>
          </cell>
          <cell r="D101">
            <v>1536432</v>
          </cell>
          <cell r="AC101">
            <v>45091.65859207143</v>
          </cell>
        </row>
        <row r="102">
          <cell r="C102">
            <v>931716.3072215393</v>
          </cell>
          <cell r="D102">
            <v>1593399</v>
          </cell>
          <cell r="AC102">
            <v>43166.96493665881</v>
          </cell>
        </row>
        <row r="103">
          <cell r="C103">
            <v>933534.8404862422</v>
          </cell>
          <cell r="D103">
            <v>1629572.8330281947</v>
          </cell>
          <cell r="AC103">
            <v>43967.87735893709</v>
          </cell>
        </row>
        <row r="104">
          <cell r="C104">
            <v>955304.8932858355</v>
          </cell>
          <cell r="D104">
            <v>1714464.6227304742</v>
          </cell>
          <cell r="AC104">
            <v>43163.46225455271</v>
          </cell>
        </row>
        <row r="105">
          <cell r="C105">
            <v>997587.1758491815</v>
          </cell>
          <cell r="D105">
            <v>1804547.0376909003</v>
          </cell>
          <cell r="AC105">
            <v>43755.09651289287</v>
          </cell>
        </row>
        <row r="106">
          <cell r="C106">
            <v>1026043.7232944836</v>
          </cell>
          <cell r="D106">
            <v>1895308.1967114417</v>
          </cell>
          <cell r="AC106">
            <v>44466.34230945334</v>
          </cell>
        </row>
        <row r="107">
          <cell r="C107">
            <v>1054948.3607588562</v>
          </cell>
          <cell r="D107">
            <v>1984411.5301146347</v>
          </cell>
          <cell r="AC107">
            <v>44899.30482432524</v>
          </cell>
        </row>
        <row r="108">
          <cell r="C108">
            <v>1089522.1360017136</v>
          </cell>
          <cell r="D108">
            <v>2073560.3690361383</v>
          </cell>
          <cell r="AC108">
            <v>45647.54099687148</v>
          </cell>
        </row>
        <row r="109">
          <cell r="C109">
            <v>1123221.7519178416</v>
          </cell>
          <cell r="D109">
            <v>2164802.7393965623</v>
          </cell>
          <cell r="AC109">
            <v>46210.06932364384</v>
          </cell>
        </row>
        <row r="110">
          <cell r="C110">
            <v>1155318.8892063757</v>
          </cell>
          <cell r="D110">
            <v>2254977.9436499807</v>
          </cell>
          <cell r="AC110">
            <v>47001.88752847651</v>
          </cell>
        </row>
        <row r="111">
          <cell r="C111">
            <v>1199909.8231541323</v>
          </cell>
          <cell r="D111">
            <v>2336616.630895749</v>
          </cell>
          <cell r="AC111">
            <v>47174.8566269924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OURCE A"/>
      <sheetName val="SOURCE B"/>
      <sheetName val="SOURCE C"/>
      <sheetName val="FE"/>
      <sheetName val="AL"/>
      <sheetName val="CU"/>
      <sheetName val="ZN"/>
      <sheetName val="PB"/>
      <sheetName val="NF METALS"/>
      <sheetName val="TOTALS"/>
    </sheetNames>
    <sheetDataSet>
      <sheetData sheetId="4">
        <row r="1">
          <cell r="I1">
            <v>0.421</v>
          </cell>
        </row>
        <row r="2">
          <cell r="I2" t="str">
            <v>6.736</v>
          </cell>
        </row>
        <row r="3">
          <cell r="I3" t="str">
            <v>8.009</v>
          </cell>
        </row>
      </sheetData>
      <sheetData sheetId="5">
        <row r="1">
          <cell r="E1">
            <v>1.049</v>
          </cell>
        </row>
        <row r="2">
          <cell r="E2">
            <v>32.805</v>
          </cell>
        </row>
      </sheetData>
      <sheetData sheetId="6">
        <row r="3">
          <cell r="E3">
            <v>0.8405</v>
          </cell>
        </row>
        <row r="4">
          <cell r="E4">
            <v>2.11</v>
          </cell>
        </row>
      </sheetData>
      <sheetData sheetId="7">
        <row r="1">
          <cell r="E1">
            <v>5.181</v>
          </cell>
        </row>
      </sheetData>
      <sheetData sheetId="8">
        <row r="1">
          <cell r="E1">
            <v>0.2275</v>
          </cell>
        </row>
        <row r="2">
          <cell r="E2" t="str">
            <v>1.1238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umber of horses"/>
      <sheetName val="HORSE"/>
      <sheetName val="daily intake"/>
      <sheetName val="Human"/>
      <sheetName val="ME"/>
      <sheetName val="hrs ratio"/>
    </sheetNames>
    <sheetDataSet>
      <sheetData sheetId="1">
        <row r="2">
          <cell r="E2">
            <v>11100</v>
          </cell>
        </row>
        <row r="3">
          <cell r="E3">
            <v>0.4</v>
          </cell>
        </row>
      </sheetData>
      <sheetData sheetId="3">
        <row r="117">
          <cell r="M117">
            <v>3500</v>
          </cell>
        </row>
        <row r="118">
          <cell r="M118">
            <v>1924</v>
          </cell>
        </row>
        <row r="119">
          <cell r="M119">
            <v>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RICE"/>
      <sheetName val="ALL"/>
      <sheetName val="SIMPLE"/>
      <sheetName val="SIMPLE-CU"/>
      <sheetName val="Feed_Domestic"/>
    </sheetNames>
    <sheetDataSet>
      <sheetData sheetId="4">
        <row r="2">
          <cell r="I2">
            <v>0.0254</v>
          </cell>
          <cell r="L2">
            <v>0.0145</v>
          </cell>
          <cell r="O2">
            <v>0.0254</v>
          </cell>
          <cell r="R2">
            <v>0.0272</v>
          </cell>
          <cell r="U2">
            <v>0.227</v>
          </cell>
        </row>
        <row r="3">
          <cell r="F3">
            <v>0.90719</v>
          </cell>
          <cell r="I3">
            <v>0.0218</v>
          </cell>
          <cell r="L3">
            <v>0.0508</v>
          </cell>
          <cell r="O3">
            <v>0.0272</v>
          </cell>
          <cell r="R3">
            <v>0.0254</v>
          </cell>
          <cell r="U3">
            <v>0.00045358999999999997</v>
          </cell>
        </row>
        <row r="4">
          <cell r="F4">
            <v>0.0127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population"/>
      <sheetName val="daily food supply"/>
      <sheetName val="yearly food supply"/>
      <sheetName val="aggregate efficiency"/>
      <sheetName val="yearly GEprod"/>
      <sheetName val="calpercap"/>
      <sheetName val="plotGEprod"/>
      <sheetName val="ratio"/>
      <sheetName val="plot ratio"/>
    </sheetNames>
    <sheetDataSet>
      <sheetData sheetId="3">
        <row r="9">
          <cell r="D9">
            <v>0.056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 main paper"/>
      <sheetName val="info"/>
      <sheetName val="rail"/>
      <sheetName val="checks"/>
      <sheetName val="totals"/>
      <sheetName val="road"/>
      <sheetName val="water"/>
      <sheetName val="air"/>
      <sheetName val="Chart1"/>
      <sheetName val="Chart2"/>
      <sheetName val="Chart3"/>
      <sheetName val="Chart4"/>
      <sheetName val="Chart5"/>
      <sheetName val="Chart6"/>
      <sheetName val="Chart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rods"/>
      <sheetName val="vars"/>
      <sheetName val="cR"/>
      <sheetName val="Correlations diffs"/>
      <sheetName val="data"/>
      <sheetName val="Correlations"/>
      <sheetName val="analysis A"/>
      <sheetName val="analysis B"/>
      <sheetName val="analysis B (2)"/>
      <sheetName val="analysis B (3)"/>
      <sheetName val="analysis B (4)"/>
      <sheetName val="analysis C"/>
      <sheetName val="analysis D"/>
      <sheetName val="analysis E"/>
      <sheetName val="analysis F"/>
      <sheetName val="analysis G"/>
      <sheetName val="analysis G (2)"/>
      <sheetName val="new results"/>
      <sheetName val="old results"/>
      <sheetName val="Instructions"/>
      <sheetName val="Sheet1"/>
      <sheetName val="Durbin-Watson"/>
      <sheetName val="Durbin-Watson (2)"/>
      <sheetName val="Durbin-Watson (3)"/>
      <sheetName val="Durbin-Watson (4)"/>
      <sheetName val="p1"/>
      <sheetName val="p3"/>
      <sheetName val="p5"/>
      <sheetName val="w9"/>
      <sheetName val="w10"/>
      <sheetName val="W11"/>
      <sheetName val="p6"/>
      <sheetName val="g1"/>
      <sheetName val="c1"/>
    </sheetNames>
    <sheetDataSet>
      <sheetData sheetId="7">
        <row r="6">
          <cell r="Q6">
            <v>0.09273966844353222</v>
          </cell>
        </row>
        <row r="7">
          <cell r="Q7">
            <v>0</v>
          </cell>
        </row>
        <row r="8">
          <cell r="Q8">
            <v>44.12337238781928</v>
          </cell>
        </row>
        <row r="9">
          <cell r="Q9">
            <v>49.65209540925862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ource data"/>
      <sheetName val="USfactors"/>
      <sheetName val="JPfactors"/>
      <sheetName val="US_data_B"/>
      <sheetName val="JP_data_B"/>
      <sheetName val="US_data_Ub"/>
      <sheetName val="JP_data_Ub"/>
      <sheetName val="US_data_Ue"/>
      <sheetName val="JP_data_Ue"/>
      <sheetName val="CobbDouglas US no dummies"/>
      <sheetName val="CobbDouglas Japan no dummies"/>
      <sheetName val="CDusest"/>
      <sheetName val="CDjpest"/>
      <sheetName val="CDus_noA"/>
      <sheetName val="CDjp_noA"/>
      <sheetName val="CDusestnoA"/>
      <sheetName val="CDjpestnoA"/>
      <sheetName val="Kummel linex US"/>
      <sheetName val="kummel linex JP"/>
      <sheetName val="General linex US delta data"/>
      <sheetName val="General linex JP delata data"/>
      <sheetName val="GL us delta"/>
      <sheetName val="GL jp delta"/>
      <sheetName val="GL us elas"/>
      <sheetName val="GL jp elas"/>
      <sheetName val="Gen linex us levels Ub"/>
      <sheetName val="Gen linex jp levels ub"/>
      <sheetName val="Gen linex us levels B"/>
      <sheetName val="Gen linex jp levels B"/>
      <sheetName val="residuals"/>
      <sheetName val="res USndiff"/>
      <sheetName val="res JPndiff"/>
      <sheetName val="res USdiff"/>
      <sheetName val="res JPdiff"/>
      <sheetName val="Cobb Douglas with dummies  US"/>
      <sheetName val="Cobb Doug dummies postwar US"/>
      <sheetName val="Gen linex with dummies US"/>
      <sheetName val="CD dummies US"/>
      <sheetName val="CD dummies US postwar"/>
      <sheetName val="Gen linex dummies US"/>
      <sheetName val="Gen linex dummies elas US"/>
      <sheetName val="Cobb Doug dummies JP"/>
      <sheetName val="Cobb Doug dummies postwar JP"/>
      <sheetName val="Gen linex with dummies JP"/>
      <sheetName val="CD dummies JP"/>
      <sheetName val="CD dummies postwar JP"/>
      <sheetName val="Gen linex dummies JP"/>
      <sheetName val="Gen linex dummies elas JP"/>
    </sheetNames>
    <sheetDataSet>
      <sheetData sheetId="18">
        <row r="1">
          <cell r="I1">
            <v>0.6539479398413736</v>
          </cell>
        </row>
        <row r="4">
          <cell r="I4">
            <v>0.1120185185513333</v>
          </cell>
        </row>
        <row r="5">
          <cell r="I5">
            <v>5.175784494646088</v>
          </cell>
        </row>
        <row r="6">
          <cell r="I6">
            <v>0</v>
          </cell>
        </row>
      </sheetData>
      <sheetData sheetId="20">
        <row r="2">
          <cell r="G2">
            <v>0</v>
          </cell>
        </row>
        <row r="3">
          <cell r="G3">
            <v>0.6638</v>
          </cell>
        </row>
        <row r="4">
          <cell r="G4">
            <v>0.1749</v>
          </cell>
        </row>
        <row r="5">
          <cell r="G5">
            <v>0.327</v>
          </cell>
        </row>
        <row r="6">
          <cell r="G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ster.data"/>
      <sheetName val="mprods"/>
      <sheetName val="0.1"/>
      <sheetName val="cR"/>
      <sheetName val="Correlations diffs"/>
      <sheetName val="notes"/>
      <sheetName val="Correlations"/>
      <sheetName val="a1"/>
      <sheetName val="a2"/>
      <sheetName val="p1.2"/>
      <sheetName val="p1.3"/>
      <sheetName val="p1.4"/>
      <sheetName val="p1.5"/>
      <sheetName val="p2.3"/>
      <sheetName val="p5.1a"/>
      <sheetName val="p5.1b"/>
      <sheetName val="p5.1c OPT"/>
      <sheetName val="p5.1c OPT (2)"/>
      <sheetName val="p5.1c rOLS"/>
      <sheetName val="p5.1c rOLS (2)"/>
      <sheetName val="p5.2a (2)"/>
      <sheetName val="p5.2a"/>
      <sheetName val="p2.1a"/>
      <sheetName val="p2.1"/>
      <sheetName val="p2.2"/>
      <sheetName val="p2.4"/>
      <sheetName val="p3"/>
      <sheetName val="p4.1"/>
      <sheetName val="p4.2"/>
      <sheetName val="plinols"/>
      <sheetName val="LINEXOLS"/>
      <sheetName val="OPTlninc"/>
      <sheetName val="OPTinc"/>
      <sheetName val="OPTln"/>
      <sheetName val="Sheet1"/>
      <sheetName val="OLSln"/>
      <sheetName val="OLSlninc"/>
      <sheetName val="OLSrlninc"/>
      <sheetName val="Durbin-Watson"/>
      <sheetName val="Durbin-Watson (2)"/>
      <sheetName val="Ayres 100 sE"/>
      <sheetName val="logsLX_B_OPT"/>
      <sheetName val="sLX_B_OPT"/>
      <sheetName val="Ayres 100 E"/>
      <sheetName val="Ayres 100 E (2)"/>
      <sheetName val="elasticities non-smoothed"/>
      <sheetName val="LX_B_OPT"/>
      <sheetName val="Durbin-Watson (4)"/>
      <sheetName val="logLX_B_OPT"/>
      <sheetName val="Durbin-Watson (3)"/>
      <sheetName val="p5.2"/>
      <sheetName val="p5.2b"/>
      <sheetName val="p5.2c"/>
      <sheetName val="p5.2d"/>
      <sheetName val="p4.3"/>
      <sheetName val="p4.4"/>
      <sheetName val="results"/>
      <sheetName val="p1B"/>
      <sheetName val="p1E"/>
      <sheetName val="p1.1"/>
      <sheetName val="p2"/>
      <sheetName val="p5"/>
      <sheetName val="w9"/>
      <sheetName val="w10"/>
      <sheetName val="W11"/>
      <sheetName val="p6"/>
      <sheetName val="g1"/>
      <sheetName val="c1"/>
      <sheetName val="fit"/>
      <sheetName val="elasticities"/>
      <sheetName val="fit non smoothed"/>
      <sheetName val="% error non-smoothed"/>
    </sheetNames>
    <sheetDataSet>
      <sheetData sheetId="33">
        <row r="3">
          <cell r="AA3">
            <v>0.720380725395528</v>
          </cell>
        </row>
        <row r="4">
          <cell r="AA4">
            <v>0</v>
          </cell>
        </row>
        <row r="5">
          <cell r="AA5">
            <v>0.2796192780718704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19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RSE"/>
      <sheetName val="HUMAN"/>
      <sheetName val="COAL"/>
      <sheetName val="PETROLEUM"/>
      <sheetName val="GAS"/>
      <sheetName val="HEAT_FRACTIONS"/>
      <sheetName val="TOTALS"/>
      <sheetName val="F&amp;G"/>
      <sheetName val="NEW1"/>
      <sheetName val="NEW2"/>
      <sheetName val="NEW3"/>
      <sheetName val="NEW4"/>
      <sheetName val="work"/>
      <sheetName val="ACCFig2"/>
      <sheetName val="ACCFig3"/>
      <sheetName val="ACCFig5"/>
      <sheetName val="ACCFig7"/>
      <sheetName val="EPW Fig2"/>
      <sheetName val="EPW Fig3"/>
      <sheetName val="EPW Fig5"/>
      <sheetName val="EPW Fig6"/>
      <sheetName val="EPW Fig7"/>
      <sheetName val="EPW Fig8"/>
      <sheetName val="EPW Fig9"/>
      <sheetName val="EPW Fig16"/>
      <sheetName val="CONVERSION EFFICIENCY"/>
      <sheetName val="work-GDP"/>
    </sheetNames>
    <sheetDataSet>
      <sheetData sheetId="0">
        <row r="1">
          <cell r="E1">
            <v>29400</v>
          </cell>
        </row>
        <row r="2">
          <cell r="E2">
            <v>11100</v>
          </cell>
        </row>
        <row r="3">
          <cell r="E3">
            <v>0.4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ues"/>
      <sheetName val="HUMAN"/>
      <sheetName val="HORSE"/>
      <sheetName val="RENEWABLES"/>
      <sheetName val="COAL"/>
      <sheetName val="PETROLEUM"/>
      <sheetName val="GAS"/>
      <sheetName val="TOTAL"/>
      <sheetName val="TOTAL FUELS"/>
      <sheetName val="PRIMES"/>
      <sheetName val="EFF CALC"/>
      <sheetName val="F + G"/>
      <sheetName val="ECONV"/>
      <sheetName val="CD1"/>
      <sheetName val="LKE"/>
      <sheetName val="g and f"/>
      <sheetName val="Fig. 1"/>
      <sheetName val="Fig. 2"/>
      <sheetName val="Fig3n"/>
      <sheetName val="Fig.4n"/>
      <sheetName val="Fig.5n"/>
      <sheetName val="Fig.6n"/>
      <sheetName val="Fig.7n"/>
      <sheetName val="Fig.8n"/>
      <sheetName val="Fig. 5"/>
      <sheetName val="Fig. 6"/>
      <sheetName val="f"/>
      <sheetName val="g"/>
      <sheetName val="Sources"/>
    </sheetNames>
    <sheetDataSet>
      <sheetData sheetId="0">
        <row r="9">
          <cell r="B9">
            <v>3.599712023038157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:IV103"/>
    </sheetView>
  </sheetViews>
  <sheetFormatPr defaultColWidth="9.140625" defaultRowHeight="12.75"/>
  <cols>
    <col min="2" max="3" width="10.57421875" style="0" bestFit="1" customWidth="1"/>
    <col min="4" max="5" width="12.421875" style="0" customWidth="1"/>
    <col min="6" max="6" width="11.57421875" style="0" customWidth="1"/>
    <col min="7" max="8" width="10.281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6"/>
  <sheetViews>
    <sheetView tabSelected="1" zoomScale="55" zoomScaleNormal="55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23" sqref="AA23"/>
    </sheetView>
  </sheetViews>
  <sheetFormatPr defaultColWidth="9.140625" defaultRowHeight="12.75"/>
  <cols>
    <col min="1" max="1" width="8.140625" style="2" customWidth="1"/>
    <col min="2" max="2" width="14.421875" style="2" bestFit="1" customWidth="1"/>
    <col min="3" max="9" width="10.57421875" style="2" customWidth="1"/>
    <col min="10" max="10" width="2.57421875" style="2" customWidth="1"/>
    <col min="11" max="18" width="10.57421875" style="2" customWidth="1"/>
    <col min="19" max="24" width="15.140625" style="2" customWidth="1"/>
    <col min="25" max="16384" width="9.140625" style="2" customWidth="1"/>
  </cols>
  <sheetData>
    <row r="1" ht="11.25">
      <c r="A1" s="1" t="s">
        <v>0</v>
      </c>
    </row>
    <row r="3" spans="1:2" ht="11.25">
      <c r="A3" s="8" t="s">
        <v>46</v>
      </c>
      <c r="B3" s="8" t="s">
        <v>47</v>
      </c>
    </row>
    <row r="4" spans="1:2" ht="11.25">
      <c r="A4" s="8" t="s">
        <v>48</v>
      </c>
      <c r="B4" s="8" t="s">
        <v>49</v>
      </c>
    </row>
    <row r="7" ht="11.25">
      <c r="A7" s="2" t="s">
        <v>1</v>
      </c>
    </row>
    <row r="8" spans="2:20" ht="11.25">
      <c r="B8" s="2" t="s">
        <v>2</v>
      </c>
      <c r="K8" s="2" t="s">
        <v>3</v>
      </c>
      <c r="T8" s="2" t="s">
        <v>4</v>
      </c>
    </row>
    <row r="9" spans="1:20" s="3" customFormat="1" ht="45">
      <c r="A9" s="3" t="s">
        <v>5</v>
      </c>
      <c r="B9" s="3" t="s">
        <v>6</v>
      </c>
      <c r="C9" s="3" t="s">
        <v>7</v>
      </c>
      <c r="K9" s="3" t="s">
        <v>8</v>
      </c>
      <c r="L9" s="3" t="s">
        <v>9</v>
      </c>
      <c r="T9" s="3" t="s">
        <v>10</v>
      </c>
    </row>
    <row r="10" spans="2:20" ht="22.5">
      <c r="B10" s="3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/>
      <c r="J10" s="3"/>
      <c r="K10" s="3" t="s">
        <v>19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16</v>
      </c>
      <c r="Q10" s="3" t="s">
        <v>17</v>
      </c>
      <c r="R10" s="3"/>
      <c r="T10" s="2" t="s">
        <v>20</v>
      </c>
    </row>
    <row r="11" spans="1:20" ht="11.25">
      <c r="A11" s="2">
        <v>1900</v>
      </c>
      <c r="B11" s="4">
        <f aca="true" t="shared" si="0" ref="B11:B42">SUM(C11:H11)</f>
        <v>4724994.650250947</v>
      </c>
      <c r="C11" s="4">
        <f>'[1]COAL WORK'!AH11*1000</f>
        <v>1901085.9889176316</v>
      </c>
      <c r="D11" s="4">
        <f>'[1]COAL WORK'!AI11*1000</f>
        <v>1196806.2242415093</v>
      </c>
      <c r="E11" s="4">
        <f>'[1]COAL WORK'!AJ11*1000</f>
        <v>994631.1757533266</v>
      </c>
      <c r="F11" s="4">
        <f>'[1]COAL WORK'!AM11*1000</f>
        <v>606155.3929684376</v>
      </c>
      <c r="G11" s="4">
        <f>'[1]COAL WORK'!AL11*1000</f>
        <v>15799.925153238086</v>
      </c>
      <c r="H11" s="4">
        <f>'[1]COAL WORK'!AK11*1000</f>
        <v>10515.943216803942</v>
      </c>
      <c r="I11" s="4"/>
      <c r="J11" s="4"/>
      <c r="K11" s="4">
        <f aca="true" t="shared" si="1" ref="K11:K42">SUM(L11:Q11)</f>
        <v>165415.59064906178</v>
      </c>
      <c r="L11" s="4">
        <f>'[1]COAL WORK'!AP11*1000</f>
        <v>45290.05421160704</v>
      </c>
      <c r="M11" s="4">
        <f>'[1]COAL WORK'!AQ11*1000</f>
        <v>61518.66546629228</v>
      </c>
      <c r="N11" s="4">
        <f>'[1]COAL WORK'!AR11*1000</f>
        <v>18806.601413176355</v>
      </c>
      <c r="O11" s="4">
        <f>'[1]COAL WORK'!AU11*1000</f>
        <v>39334.164731281046</v>
      </c>
      <c r="P11" s="4">
        <f>'[1]COAL WORK'!AT11*1000</f>
        <v>439.074646260603</v>
      </c>
      <c r="Q11" s="4">
        <f>'[1]COAL WORK'!AS11*1000</f>
        <v>27.03018044447286</v>
      </c>
      <c r="R11" s="4"/>
      <c r="T11" s="6">
        <f aca="true" t="shared" si="2" ref="T11:T42">K11/B11</f>
        <v>0.035008630251100174</v>
      </c>
    </row>
    <row r="12" spans="1:20" ht="11.25">
      <c r="A12" s="2">
        <v>1901</v>
      </c>
      <c r="B12" s="4">
        <f t="shared" si="0"/>
        <v>4761150.000481393</v>
      </c>
      <c r="C12" s="4">
        <f>'[1]COAL WORK'!AH12*1000</f>
        <v>1904234.0765306312</v>
      </c>
      <c r="D12" s="4">
        <f>'[1]COAL WORK'!AI12*1000</f>
        <v>1198388.3360438673</v>
      </c>
      <c r="E12" s="4">
        <f>'[1]COAL WORK'!AJ12*1000</f>
        <v>1005998.1342714332</v>
      </c>
      <c r="F12" s="4">
        <f>'[1]COAL WORK'!AM12*1000</f>
        <v>623549.8245555719</v>
      </c>
      <c r="G12" s="4">
        <f>'[1]COAL WORK'!AL12*1000</f>
        <v>18230.25218612</v>
      </c>
      <c r="H12" s="4">
        <f>'[1]COAL WORK'!AK12*1000</f>
        <v>10749.376893769686</v>
      </c>
      <c r="I12" s="4"/>
      <c r="J12" s="4"/>
      <c r="K12" s="4">
        <f t="shared" si="1"/>
        <v>169273.50150757807</v>
      </c>
      <c r="L12" s="4">
        <f>'[1]COAL WORK'!AP12*1000</f>
        <v>45999.486847105894</v>
      </c>
      <c r="M12" s="4">
        <f>'[1]COAL WORK'!AQ12*1000</f>
        <v>63196.882579538054</v>
      </c>
      <c r="N12" s="4">
        <f>'[1]COAL WORK'!AR12*1000</f>
        <v>19012.71330472198</v>
      </c>
      <c r="O12" s="4">
        <f>'[1]COAL WORK'!AU12*1000</f>
        <v>40510.590861676545</v>
      </c>
      <c r="P12" s="4">
        <f>'[1]COAL WORK'!AT12*1000</f>
        <v>525.4691449007231</v>
      </c>
      <c r="Q12" s="4">
        <f>'[1]COAL WORK'!AS12*1000</f>
        <v>28.358769634851527</v>
      </c>
      <c r="R12" s="4"/>
      <c r="T12" s="6">
        <f t="shared" si="2"/>
        <v>0.03555307047466748</v>
      </c>
    </row>
    <row r="13" spans="1:20" ht="11.25">
      <c r="A13" s="2">
        <v>1902</v>
      </c>
      <c r="B13" s="4">
        <f t="shared" si="0"/>
        <v>4802591.17951347</v>
      </c>
      <c r="C13" s="4">
        <f>'[1]COAL WORK'!AH13*1000</f>
        <v>1907400.8044928536</v>
      </c>
      <c r="D13" s="4">
        <f>'[1]COAL WORK'!AI13*1000</f>
        <v>1199972.1619296074</v>
      </c>
      <c r="E13" s="4">
        <f>'[1]COAL WORK'!AJ13*1000</f>
        <v>1016842.435950182</v>
      </c>
      <c r="F13" s="4">
        <f>'[1]COAL WORK'!AM13*1000</f>
        <v>640958.837221733</v>
      </c>
      <c r="G13" s="4">
        <f>'[1]COAL WORK'!AL13*1000</f>
        <v>26433.876442852048</v>
      </c>
      <c r="H13" s="4">
        <f>'[1]COAL WORK'!AK13*1000</f>
        <v>10983.063476241889</v>
      </c>
      <c r="I13" s="4"/>
      <c r="J13" s="4"/>
      <c r="K13" s="4">
        <f t="shared" si="1"/>
        <v>173503.170562084</v>
      </c>
      <c r="L13" s="4">
        <f>'[1]COAL WORK'!AP13*1000</f>
        <v>46917.93252765144</v>
      </c>
      <c r="M13" s="4">
        <f>'[1]COAL WORK'!AQ13*1000</f>
        <v>64873.521998082055</v>
      </c>
      <c r="N13" s="4">
        <f>'[1]COAL WORK'!AR13*1000</f>
        <v>19206.511639634897</v>
      </c>
      <c r="O13" s="4">
        <f>'[1]COAL WORK'!AU13*1000</f>
        <v>41686.22365643022</v>
      </c>
      <c r="P13" s="4">
        <f>'[1]COAL WORK'!AT13*1000</f>
        <v>789.2515204743727</v>
      </c>
      <c r="Q13" s="4">
        <f>'[1]COAL WORK'!AS13*1000</f>
        <v>29.729219811014975</v>
      </c>
      <c r="R13" s="4"/>
      <c r="T13" s="6">
        <f t="shared" si="2"/>
        <v>0.03612699146706484</v>
      </c>
    </row>
    <row r="14" spans="1:20" ht="11.25">
      <c r="A14" s="2">
        <v>1903</v>
      </c>
      <c r="B14" s="4">
        <f t="shared" si="0"/>
        <v>4994746.567826894</v>
      </c>
      <c r="C14" s="4">
        <f>'[1]COAL WORK'!AH14*1000</f>
        <v>1968903.7409445115</v>
      </c>
      <c r="D14" s="4">
        <f>'[1]COAL WORK'!AI14*1000</f>
        <v>1236249.168946384</v>
      </c>
      <c r="E14" s="4">
        <f>'[1]COAL WORK'!AJ14*1000</f>
        <v>1061888.2205037742</v>
      </c>
      <c r="F14" s="4">
        <f>'[1]COAL WORK'!AM14*1000</f>
        <v>680322.1025696899</v>
      </c>
      <c r="G14" s="4">
        <f>'[1]COAL WORK'!AL14*1000</f>
        <v>35792.54568539653</v>
      </c>
      <c r="H14" s="4">
        <f>'[1]COAL WORK'!AK14*1000</f>
        <v>11590.789177137</v>
      </c>
      <c r="I14" s="4"/>
      <c r="J14" s="4"/>
      <c r="K14" s="4">
        <f t="shared" si="1"/>
        <v>185027.15266857296</v>
      </c>
      <c r="L14" s="4">
        <f>'[1]COAL WORK'!AP14*1000</f>
        <v>50765.98574492883</v>
      </c>
      <c r="M14" s="4">
        <f>'[1]COAL WORK'!AQ14*1000</f>
        <v>68471.70722350938</v>
      </c>
      <c r="N14" s="4">
        <f>'[1]COAL WORK'!AR14*1000</f>
        <v>20052.53397751791</v>
      </c>
      <c r="O14" s="4">
        <f>'[1]COAL WORK'!AU14*1000</f>
        <v>44598.59526289076</v>
      </c>
      <c r="P14" s="4">
        <f>'[1]COAL WORK'!AT14*1000</f>
        <v>1106.150511283606</v>
      </c>
      <c r="Q14" s="4">
        <f>'[1]COAL WORK'!AS14*1000</f>
        <v>32.17994844247419</v>
      </c>
      <c r="R14" s="4"/>
      <c r="T14" s="6">
        <f t="shared" si="2"/>
        <v>0.03704435253239971</v>
      </c>
    </row>
    <row r="15" spans="1:20" ht="11.25">
      <c r="A15" s="2">
        <v>1904</v>
      </c>
      <c r="B15" s="4">
        <f t="shared" si="0"/>
        <v>4958870.101021214</v>
      </c>
      <c r="C15" s="4">
        <f>'[1]COAL WORK'!AH15*1000</f>
        <v>1932319.4807822676</v>
      </c>
      <c r="D15" s="4">
        <f>'[1]COAL WORK'!AI15*1000</f>
        <v>1244156.4294227269</v>
      </c>
      <c r="E15" s="4">
        <f>'[1]COAL WORK'!AJ15*1000</f>
        <v>1039950.5809374596</v>
      </c>
      <c r="F15" s="4">
        <f>'[1]COAL WORK'!AM15*1000</f>
        <v>688163.0513595407</v>
      </c>
      <c r="G15" s="4">
        <f>'[1]COAL WORK'!AL15*1000</f>
        <v>42851.628288593834</v>
      </c>
      <c r="H15" s="4">
        <f>'[1]COAL WORK'!AK15*1000</f>
        <v>11428.930230625518</v>
      </c>
      <c r="I15" s="4"/>
      <c r="J15" s="4"/>
      <c r="K15" s="4">
        <f t="shared" si="1"/>
        <v>191034.24846464134</v>
      </c>
      <c r="L15" s="4">
        <f>'[1]COAL WORK'!AP15*1000</f>
        <v>54293.414263557286</v>
      </c>
      <c r="M15" s="4">
        <f>'[1]COAL WORK'!AQ15*1000</f>
        <v>70602.00195872113</v>
      </c>
      <c r="N15" s="4">
        <f>'[1]COAL WORK'!AR15*1000</f>
        <v>19615.0973378564</v>
      </c>
      <c r="O15" s="4">
        <f>'[1]COAL WORK'!AU15*1000</f>
        <v>45120.93822869366</v>
      </c>
      <c r="P15" s="4">
        <f>'[1]COAL WORK'!AT15*1000</f>
        <v>1370.261711546748</v>
      </c>
      <c r="Q15" s="4">
        <f>'[1]COAL WORK'!AS15*1000</f>
        <v>32.53496426612627</v>
      </c>
      <c r="R15" s="4"/>
      <c r="T15" s="6">
        <f t="shared" si="2"/>
        <v>0.0385237452429537</v>
      </c>
    </row>
    <row r="16" spans="1:20" ht="11.25">
      <c r="A16" s="2">
        <v>1905</v>
      </c>
      <c r="B16" s="4">
        <f t="shared" si="0"/>
        <v>5008913.25655316</v>
      </c>
      <c r="C16" s="4">
        <f>'[1]COAL WORK'!AH16*1000</f>
        <v>1921720.0818114213</v>
      </c>
      <c r="D16" s="4">
        <f>'[1]COAL WORK'!AI16*1000</f>
        <v>1254580.0425246465</v>
      </c>
      <c r="E16" s="4">
        <f>'[1]COAL WORK'!AJ16*1000</f>
        <v>1052121.5022235147</v>
      </c>
      <c r="F16" s="4">
        <f>'[1]COAL WORK'!AM16*1000</f>
        <v>717796.0787162947</v>
      </c>
      <c r="G16" s="4">
        <f>'[1]COAL WORK'!AL16*1000</f>
        <v>51057.2031687024</v>
      </c>
      <c r="H16" s="4">
        <f>'[1]COAL WORK'!AK16*1000</f>
        <v>11638.348108580758</v>
      </c>
      <c r="I16" s="4"/>
      <c r="J16" s="4"/>
      <c r="K16" s="4">
        <f t="shared" si="1"/>
        <v>199584.79360435</v>
      </c>
      <c r="L16" s="4">
        <f>'[1]COAL WORK'!AP16*1000</f>
        <v>58029.84413680019</v>
      </c>
      <c r="M16" s="4">
        <f>'[1]COAL WORK'!AQ16*1000</f>
        <v>72873.69748021105</v>
      </c>
      <c r="N16" s="4">
        <f>'[1]COAL WORK'!AR16*1000</f>
        <v>19846.76578387133</v>
      </c>
      <c r="O16" s="4">
        <f>'[1]COAL WORK'!AU16*1000</f>
        <v>47112.06566218867</v>
      </c>
      <c r="P16" s="4">
        <f>'[1]COAL WORK'!AT16*1000</f>
        <v>1688.460190648393</v>
      </c>
      <c r="Q16" s="4">
        <f>'[1]COAL WORK'!AS16*1000</f>
        <v>33.96035063039539</v>
      </c>
      <c r="R16" s="4"/>
      <c r="T16" s="6">
        <f t="shared" si="2"/>
        <v>0.03984592732629843</v>
      </c>
    </row>
    <row r="17" spans="1:20" ht="11.25">
      <c r="A17" s="2">
        <v>1906</v>
      </c>
      <c r="B17" s="4">
        <f t="shared" si="0"/>
        <v>5058742.719052147</v>
      </c>
      <c r="C17" s="4">
        <f>'[1]COAL WORK'!AH17*1000</f>
        <v>1911001.1473859525</v>
      </c>
      <c r="D17" s="4">
        <f>'[1]COAL WORK'!AI17*1000</f>
        <v>1264990.4341422257</v>
      </c>
      <c r="E17" s="4">
        <f>'[1]COAL WORK'!AJ17*1000</f>
        <v>1064346.3143409407</v>
      </c>
      <c r="F17" s="4">
        <f>'[1]COAL WORK'!AM17*1000</f>
        <v>747306.0034426646</v>
      </c>
      <c r="G17" s="4">
        <f>'[1]COAL WORK'!AL17*1000</f>
        <v>59253.00452601661</v>
      </c>
      <c r="H17" s="4">
        <f>'[1]COAL WORK'!AK17*1000</f>
        <v>11845.815214346676</v>
      </c>
      <c r="I17" s="4"/>
      <c r="J17" s="4"/>
      <c r="K17" s="4">
        <f t="shared" si="1"/>
        <v>207095.46698096368</v>
      </c>
      <c r="L17" s="4">
        <f>'[1]COAL WORK'!AP17*1000</f>
        <v>60742.43164377534</v>
      </c>
      <c r="M17" s="4">
        <f>'[1]COAL WORK'!AQ17*1000</f>
        <v>75173.14349005977</v>
      </c>
      <c r="N17" s="4">
        <f>'[1]COAL WORK'!AR17*1000</f>
        <v>20081.26857137616</v>
      </c>
      <c r="O17" s="4">
        <f>'[1]COAL WORK'!AU17*1000</f>
        <v>49042.97174596168</v>
      </c>
      <c r="P17" s="4">
        <f>'[1]COAL WORK'!AT17*1000</f>
        <v>2020.2314998681281</v>
      </c>
      <c r="Q17" s="4">
        <f>'[1]COAL WORK'!AS17*1000</f>
        <v>35.42002992263542</v>
      </c>
      <c r="R17" s="4"/>
      <c r="T17" s="6">
        <f t="shared" si="2"/>
        <v>0.04093812998257539</v>
      </c>
    </row>
    <row r="18" spans="1:20" ht="11.25">
      <c r="A18" s="2">
        <v>1907</v>
      </c>
      <c r="B18" s="4">
        <f t="shared" si="0"/>
        <v>5109758.030645582</v>
      </c>
      <c r="C18" s="4">
        <f>'[1]COAL WORK'!AH18*1000</f>
        <v>1900350.1787737173</v>
      </c>
      <c r="D18" s="4">
        <f>'[1]COAL WORK'!AI18*1000</f>
        <v>1275407.462077232</v>
      </c>
      <c r="E18" s="4">
        <f>'[1]COAL WORK'!AJ18*1000</f>
        <v>1076562.8740172724</v>
      </c>
      <c r="F18" s="4">
        <f>'[1]COAL WORK'!AM18*1000</f>
        <v>776873.6850991966</v>
      </c>
      <c r="G18" s="4">
        <f>'[1]COAL WORK'!AL18*1000</f>
        <v>68509.56919843947</v>
      </c>
      <c r="H18" s="4">
        <f>'[1]COAL WORK'!AK18*1000</f>
        <v>12054.261479724528</v>
      </c>
      <c r="I18" s="4"/>
      <c r="J18" s="4"/>
      <c r="K18" s="4">
        <f t="shared" si="1"/>
        <v>215582.54014794106</v>
      </c>
      <c r="L18" s="4">
        <f>'[1]COAL WORK'!AP18*1000</f>
        <v>64272.52256173185</v>
      </c>
      <c r="M18" s="4">
        <f>'[1]COAL WORK'!AQ18*1000</f>
        <v>77500.32505966698</v>
      </c>
      <c r="N18" s="4">
        <f>'[1]COAL WORK'!AR18*1000</f>
        <v>20315.052181886294</v>
      </c>
      <c r="O18" s="4">
        <f>'[1]COAL WORK'!AU18*1000</f>
        <v>51043.73047884437</v>
      </c>
      <c r="P18" s="4">
        <f>'[1]COAL WORK'!AT18*1000</f>
        <v>2413.9867708838</v>
      </c>
      <c r="Q18" s="4">
        <f>'[1]COAL WORK'!AS18*1000</f>
        <v>36.92309492774572</v>
      </c>
      <c r="R18" s="4"/>
      <c r="T18" s="6">
        <f t="shared" si="2"/>
        <v>0.042190361824374634</v>
      </c>
    </row>
    <row r="19" spans="1:20" ht="11.25">
      <c r="A19" s="2">
        <v>1908</v>
      </c>
      <c r="B19" s="4">
        <f t="shared" si="0"/>
        <v>5161270.532142494</v>
      </c>
      <c r="C19" s="4">
        <f>'[1]COAL WORK'!AH19*1000</f>
        <v>1889765.4463912693</v>
      </c>
      <c r="D19" s="4">
        <f>'[1]COAL WORK'!AI19*1000</f>
        <v>1285831.9061416662</v>
      </c>
      <c r="E19" s="4">
        <f>'[1]COAL WORK'!AJ19*1000</f>
        <v>1089126.7260899968</v>
      </c>
      <c r="F19" s="4">
        <f>'[1]COAL WORK'!AM19*1000</f>
        <v>806510.8283836419</v>
      </c>
      <c r="G19" s="4">
        <f>'[1]COAL WORK'!AL19*1000</f>
        <v>77771.82317335562</v>
      </c>
      <c r="H19" s="4">
        <f>'[1]COAL WORK'!AK19*1000</f>
        <v>12263.801962564616</v>
      </c>
      <c r="I19" s="4"/>
      <c r="J19" s="4"/>
      <c r="K19" s="4">
        <f t="shared" si="1"/>
        <v>223955.7293943948</v>
      </c>
      <c r="L19" s="4">
        <f>'[1]COAL WORK'!AP19*1000</f>
        <v>67600.08566412615</v>
      </c>
      <c r="M19" s="4">
        <f>'[1]COAL WORK'!AQ19*1000</f>
        <v>79856.16532091933</v>
      </c>
      <c r="N19" s="4">
        <f>'[1]COAL WORK'!AR19*1000</f>
        <v>20556.983095812266</v>
      </c>
      <c r="O19" s="4">
        <f>'[1]COAL WORK'!AU19*1000</f>
        <v>53051.516626930235</v>
      </c>
      <c r="P19" s="4">
        <f>'[1]COAL WORK'!AT19*1000</f>
        <v>2852.5080228439892</v>
      </c>
      <c r="Q19" s="4">
        <f>'[1]COAL WORK'!AS19*1000</f>
        <v>38.47066376282389</v>
      </c>
      <c r="R19" s="4"/>
      <c r="T19" s="6">
        <f t="shared" si="2"/>
        <v>0.04339158895075949</v>
      </c>
    </row>
    <row r="20" spans="1:20" ht="11.25">
      <c r="A20" s="2">
        <v>1909</v>
      </c>
      <c r="B20" s="4">
        <f t="shared" si="0"/>
        <v>5213358.099691358</v>
      </c>
      <c r="C20" s="4">
        <f>'[1]COAL WORK'!AH20*1000</f>
        <v>1879271.6386251845</v>
      </c>
      <c r="D20" s="4">
        <f>'[1]COAL WORK'!AI20*1000</f>
        <v>1296267.9690524528</v>
      </c>
      <c r="E20" s="4">
        <f>'[1]COAL WORK'!AJ20*1000</f>
        <v>1102033.8910313784</v>
      </c>
      <c r="F20" s="4">
        <f>'[1]COAL WORK'!AM20*1000</f>
        <v>836263.3001429888</v>
      </c>
      <c r="G20" s="4">
        <f>'[1]COAL WORK'!AL20*1000</f>
        <v>87046.24408398663</v>
      </c>
      <c r="H20" s="4">
        <f>'[1]COAL WORK'!AK20*1000</f>
        <v>12475.056755368096</v>
      </c>
      <c r="I20" s="4"/>
      <c r="J20" s="4"/>
      <c r="K20" s="4">
        <f t="shared" si="1"/>
        <v>230968.85217738705</v>
      </c>
      <c r="L20" s="4">
        <f>'[1]COAL WORK'!AP20*1000</f>
        <v>69594.56762286731</v>
      </c>
      <c r="M20" s="4">
        <f>'[1]COAL WORK'!AQ20*1000</f>
        <v>82240.97345645959</v>
      </c>
      <c r="N20" s="4">
        <f>'[1]COAL WORK'!AR20*1000</f>
        <v>20806.924531194272</v>
      </c>
      <c r="O20" s="4">
        <f>'[1]COAL WORK'!AU20*1000</f>
        <v>55078.25516829</v>
      </c>
      <c r="P20" s="4">
        <f>'[1]COAL WORK'!AT20*1000</f>
        <v>3208.065882547535</v>
      </c>
      <c r="Q20" s="4">
        <f>'[1]COAL WORK'!AS20*1000</f>
        <v>40.06551602837795</v>
      </c>
      <c r="R20" s="4"/>
      <c r="T20" s="6">
        <f t="shared" si="2"/>
        <v>0.04430327780304615</v>
      </c>
    </row>
    <row r="21" spans="1:20" ht="11.25">
      <c r="A21" s="2">
        <v>1910</v>
      </c>
      <c r="B21" s="4">
        <f t="shared" si="0"/>
        <v>5264944.10079436</v>
      </c>
      <c r="C21" s="4">
        <f>'[1]COAL WORK'!AH21*1000</f>
        <v>1868654.7092799896</v>
      </c>
      <c r="D21" s="4">
        <f>'[1]COAL WORK'!AI21*1000</f>
        <v>1306688.9032973568</v>
      </c>
      <c r="E21" s="4">
        <f>'[1]COAL WORK'!AJ21*1000</f>
        <v>1114742.3888390618</v>
      </c>
      <c r="F21" s="4">
        <f>'[1]COAL WORK'!AM21*1000</f>
        <v>865867.9993937006</v>
      </c>
      <c r="G21" s="4">
        <f>'[1]COAL WORK'!AL21*1000</f>
        <v>96306.0206045646</v>
      </c>
      <c r="H21" s="4">
        <f>'[1]COAL WORK'!AK21*1000</f>
        <v>12684.07937968685</v>
      </c>
      <c r="I21" s="4"/>
      <c r="J21" s="4"/>
      <c r="K21" s="4">
        <f t="shared" si="1"/>
        <v>236851.9245990422</v>
      </c>
      <c r="L21" s="4">
        <f>'[1]COAL WORK'!AP21*1000</f>
        <v>70526.99269568671</v>
      </c>
      <c r="M21" s="4">
        <f>'[1]COAL WORK'!AQ21*1000</f>
        <v>84653.63889698531</v>
      </c>
      <c r="N21" s="4">
        <f>'[1]COAL WORK'!AR21*1000</f>
        <v>21054.616455383722</v>
      </c>
      <c r="O21" s="4">
        <f>'[1]COAL WORK'!AU21*1000</f>
        <v>56969.738870308756</v>
      </c>
      <c r="P21" s="4">
        <f>'[1]COAL WORK'!AT21*1000</f>
        <v>3605.2420675776016</v>
      </c>
      <c r="Q21" s="4">
        <f>'[1]COAL WORK'!AS21*1000</f>
        <v>41.6956131000818</v>
      </c>
      <c r="R21" s="4"/>
      <c r="T21" s="6">
        <f t="shared" si="2"/>
        <v>0.0449865981603312</v>
      </c>
    </row>
    <row r="22" spans="1:20" ht="11.25">
      <c r="A22" s="2">
        <v>1911</v>
      </c>
      <c r="B22" s="4">
        <f t="shared" si="0"/>
        <v>5318072.364538206</v>
      </c>
      <c r="C22" s="4">
        <f>'[1]COAL WORK'!AH22*1000</f>
        <v>1858553.595463255</v>
      </c>
      <c r="D22" s="4">
        <f>'[1]COAL WORK'!AI22*1000</f>
        <v>1317181.3200701014</v>
      </c>
      <c r="E22" s="4">
        <f>'[1]COAL WORK'!AJ22*1000</f>
        <v>1127577.8214166842</v>
      </c>
      <c r="F22" s="4">
        <f>'[1]COAL WORK'!AM22*1000</f>
        <v>896204.2911002764</v>
      </c>
      <c r="G22" s="4">
        <f>'[1]COAL WORK'!AL22*1000</f>
        <v>105651.68754953312</v>
      </c>
      <c r="H22" s="4">
        <f>'[1]COAL WORK'!AK22*1000</f>
        <v>12903.648938354834</v>
      </c>
      <c r="I22" s="4"/>
      <c r="J22" s="4"/>
      <c r="K22" s="4">
        <f t="shared" si="1"/>
        <v>246316.11849054965</v>
      </c>
      <c r="L22" s="4">
        <f>'[1]COAL WORK'!AP22*1000</f>
        <v>74786.97317457254</v>
      </c>
      <c r="M22" s="4">
        <f>'[1]COAL WORK'!AQ22*1000</f>
        <v>87099.95380120414</v>
      </c>
      <c r="N22" s="4">
        <f>'[1]COAL WORK'!AR22*1000</f>
        <v>21302.22219930686</v>
      </c>
      <c r="O22" s="4">
        <f>'[1]COAL WORK'!AU22*1000</f>
        <v>59002.71187146386</v>
      </c>
      <c r="P22" s="4">
        <f>'[1]COAL WORK'!AT22*1000</f>
        <v>4080.8534658756043</v>
      </c>
      <c r="Q22" s="4">
        <f>'[1]COAL WORK'!AS22*1000</f>
        <v>43.40397812664628</v>
      </c>
      <c r="R22" s="4"/>
      <c r="T22" s="6">
        <f t="shared" si="2"/>
        <v>0.04631680458750931</v>
      </c>
    </row>
    <row r="23" spans="1:20" ht="11.25">
      <c r="A23" s="2">
        <v>1912</v>
      </c>
      <c r="B23" s="4">
        <f t="shared" si="0"/>
        <v>5362689.055934436</v>
      </c>
      <c r="C23" s="4">
        <f>'[1]COAL WORK'!AH23*1000</f>
        <v>1847369.7128301985</v>
      </c>
      <c r="D23" s="4">
        <f>'[1]COAL WORK'!AI23*1000</f>
        <v>1327522.5205101985</v>
      </c>
      <c r="E23" s="4">
        <f>'[1]COAL WORK'!AJ23*1000</f>
        <v>1134893.6878307443</v>
      </c>
      <c r="F23" s="4">
        <f>'[1]COAL WORK'!AM23*1000</f>
        <v>924988.6963199999</v>
      </c>
      <c r="G23" s="4">
        <f>'[1]COAL WORK'!AL23*1000</f>
        <v>114813.5312547979</v>
      </c>
      <c r="H23" s="4">
        <f>'[1]COAL WORK'!AK23*1000</f>
        <v>13100.907188495537</v>
      </c>
      <c r="I23" s="4"/>
      <c r="J23" s="4"/>
      <c r="K23" s="4">
        <f t="shared" si="1"/>
        <v>254188.0990565882</v>
      </c>
      <c r="L23" s="4">
        <f>'[1]COAL WORK'!AP23*1000</f>
        <v>77530.26598745005</v>
      </c>
      <c r="M23" s="4">
        <f>'[1]COAL WORK'!AQ23*1000</f>
        <v>89572.11916448217</v>
      </c>
      <c r="N23" s="4">
        <f>'[1]COAL WORK'!AR23*1000</f>
        <v>21431.335666035342</v>
      </c>
      <c r="O23" s="4">
        <f>'[1]COAL WORK'!AU23*1000</f>
        <v>61028.73325546854</v>
      </c>
      <c r="P23" s="4">
        <f>'[1]COAL WORK'!AT23*1000</f>
        <v>4580.564447094713</v>
      </c>
      <c r="Q23" s="4">
        <f>'[1]COAL WORK'!AS23*1000</f>
        <v>45.08053605738567</v>
      </c>
      <c r="R23" s="4"/>
      <c r="T23" s="6">
        <f t="shared" si="2"/>
        <v>0.047399373039408214</v>
      </c>
    </row>
    <row r="24" spans="1:20" ht="11.25">
      <c r="A24" s="2">
        <v>1913</v>
      </c>
      <c r="B24" s="4">
        <f t="shared" si="0"/>
        <v>5597865.850230453</v>
      </c>
      <c r="C24" s="4">
        <f>'[1]COAL WORK'!AH24*1000</f>
        <v>1874561.6962440568</v>
      </c>
      <c r="D24" s="4">
        <f>'[1]COAL WORK'!AI24*1000</f>
        <v>1343732.64584525</v>
      </c>
      <c r="E24" s="4">
        <f>'[1]COAL WORK'!AJ24*1000</f>
        <v>1217523.269061322</v>
      </c>
      <c r="F24" s="4">
        <f>'[1]COAL WORK'!AM24*1000</f>
        <v>1015850.5177682745</v>
      </c>
      <c r="G24" s="4">
        <f>'[1]COAL WORK'!AL24*1000</f>
        <v>132033.62167279958</v>
      </c>
      <c r="H24" s="4">
        <f>'[1]COAL WORK'!AK24*1000</f>
        <v>14164.099638749778</v>
      </c>
      <c r="I24" s="4"/>
      <c r="J24" s="4"/>
      <c r="K24" s="4">
        <f t="shared" si="1"/>
        <v>267380.68035166577</v>
      </c>
      <c r="L24" s="4">
        <f>'[1]COAL WORK'!AP24*1000</f>
        <v>79207.86254300586</v>
      </c>
      <c r="M24" s="4">
        <f>'[1]COAL WORK'!AQ24*1000</f>
        <v>92394.49560899481</v>
      </c>
      <c r="N24" s="4">
        <f>'[1]COAL WORK'!AR24*1000</f>
        <v>23041.78730130659</v>
      </c>
      <c r="O24" s="4">
        <f>'[1]COAL WORK'!AU24*1000</f>
        <v>67164.29106242904</v>
      </c>
      <c r="P24" s="4">
        <f>'[1]COAL WORK'!AT24*1000</f>
        <v>5522.397281527004</v>
      </c>
      <c r="Q24" s="4">
        <f>'[1]COAL WORK'!AS24*1000</f>
        <v>49.84655440248173</v>
      </c>
      <c r="R24" s="4"/>
      <c r="T24" s="6">
        <f t="shared" si="2"/>
        <v>0.04776475312295279</v>
      </c>
    </row>
    <row r="25" spans="1:20" ht="11.25">
      <c r="A25" s="2">
        <v>1914</v>
      </c>
      <c r="B25" s="4">
        <f t="shared" si="0"/>
        <v>5372371.507750675</v>
      </c>
      <c r="C25" s="4">
        <f>'[1]COAL WORK'!AH25*1000</f>
        <v>1760669.3154233801</v>
      </c>
      <c r="D25" s="4">
        <f>'[1]COAL WORK'!AI25*1000</f>
        <v>1302441.4218204306</v>
      </c>
      <c r="E25" s="4">
        <f>'[1]COAL WORK'!AJ25*1000</f>
        <v>1212815.3361351804</v>
      </c>
      <c r="F25" s="4">
        <f>'[1]COAL WORK'!AM25*1000</f>
        <v>932533.9589112657</v>
      </c>
      <c r="G25" s="4">
        <f>'[1]COAL WORK'!AL25*1000</f>
        <v>150062.93591675538</v>
      </c>
      <c r="H25" s="4">
        <f>'[1]COAL WORK'!AK25*1000</f>
        <v>13848.53954366238</v>
      </c>
      <c r="I25" s="4"/>
      <c r="J25" s="4"/>
      <c r="K25" s="4">
        <f t="shared" si="1"/>
        <v>256896.02587617855</v>
      </c>
      <c r="L25" s="4">
        <f>'[1]COAL WORK'!AP25*1000</f>
        <v>73880.07164048523</v>
      </c>
      <c r="M25" s="4">
        <f>'[1]COAL WORK'!AQ25*1000</f>
        <v>91404.28861217866</v>
      </c>
      <c r="N25" s="4">
        <f>'[1]COAL WORK'!AR25*1000</f>
        <v>23102.7200267655</v>
      </c>
      <c r="O25" s="4">
        <f>'[1]COAL WORK'!AU25*1000</f>
        <v>61919.70457690579</v>
      </c>
      <c r="P25" s="4">
        <f>'[1]COAL WORK'!AT25*1000</f>
        <v>6539.410096974193</v>
      </c>
      <c r="Q25" s="4">
        <f>'[1]COAL WORK'!AS25*1000</f>
        <v>49.83092286916948</v>
      </c>
      <c r="R25" s="4"/>
      <c r="T25" s="6">
        <f t="shared" si="2"/>
        <v>0.047817993507254075</v>
      </c>
    </row>
    <row r="26" spans="1:20" ht="11.25">
      <c r="A26" s="2">
        <v>1915</v>
      </c>
      <c r="B26" s="4">
        <f t="shared" si="0"/>
        <v>5305497.192444714</v>
      </c>
      <c r="C26" s="4">
        <f>'[1]COAL WORK'!AH26*1000</f>
        <v>1773823.6926271333</v>
      </c>
      <c r="D26" s="4">
        <f>'[1]COAL WORK'!AI26*1000</f>
        <v>1266505.6597927744</v>
      </c>
      <c r="E26" s="4">
        <f>'[1]COAL WORK'!AJ26*1000</f>
        <v>1266870.698819875</v>
      </c>
      <c r="F26" s="4">
        <f>'[1]COAL WORK'!AM26*1000</f>
        <v>830663.5922232909</v>
      </c>
      <c r="G26" s="4">
        <f>'[1]COAL WORK'!AL26*1000</f>
        <v>153310.39453785573</v>
      </c>
      <c r="H26" s="4">
        <f>'[1]COAL WORK'!AK26*1000</f>
        <v>14323.15444378383</v>
      </c>
      <c r="I26" s="4"/>
      <c r="J26" s="4"/>
      <c r="K26" s="4">
        <f t="shared" si="1"/>
        <v>253429.6570890391</v>
      </c>
      <c r="L26" s="4">
        <f>'[1]COAL WORK'!AP26*1000</f>
        <v>76038.8954756014</v>
      </c>
      <c r="M26" s="4">
        <f>'[1]COAL WORK'!AQ26*1000</f>
        <v>90625.55863415461</v>
      </c>
      <c r="N26" s="4">
        <f>'[1]COAL WORK'!AR26*1000</f>
        <v>24304.724197012078</v>
      </c>
      <c r="O26" s="4">
        <f>'[1]COAL WORK'!AU26*1000</f>
        <v>55529.35262111446</v>
      </c>
      <c r="P26" s="4">
        <f>'[1]COAL WORK'!AT26*1000</f>
        <v>6878.442591249873</v>
      </c>
      <c r="Q26" s="4">
        <f>'[1]COAL WORK'!AS26*1000</f>
        <v>52.68356990667014</v>
      </c>
      <c r="R26" s="4"/>
      <c r="T26" s="6">
        <f t="shared" si="2"/>
        <v>0.04776737182142614</v>
      </c>
    </row>
    <row r="27" spans="1:20" ht="11.25">
      <c r="A27" s="2">
        <v>1916</v>
      </c>
      <c r="B27" s="4">
        <f t="shared" si="0"/>
        <v>5387407.096247616</v>
      </c>
      <c r="C27" s="4">
        <f>'[1]COAL WORK'!AH27*1000</f>
        <v>1812943.7825184304</v>
      </c>
      <c r="D27" s="4">
        <f>'[1]COAL WORK'!AI27*1000</f>
        <v>1230665.2923151187</v>
      </c>
      <c r="E27" s="4">
        <f>'[1]COAL WORK'!AJ27*1000</f>
        <v>1317205.2361236892</v>
      </c>
      <c r="F27" s="4">
        <f>'[1]COAL WORK'!AM27*1000</f>
        <v>838826.9339067516</v>
      </c>
      <c r="G27" s="4">
        <f>'[1]COAL WORK'!AL27*1000</f>
        <v>172954.0069910828</v>
      </c>
      <c r="H27" s="4">
        <f>'[1]COAL WORK'!AK27*1000</f>
        <v>14811.84439254349</v>
      </c>
      <c r="I27" s="4"/>
      <c r="J27" s="4"/>
      <c r="K27" s="4">
        <f t="shared" si="1"/>
        <v>256933.74378608746</v>
      </c>
      <c r="L27" s="4">
        <f>'[1]COAL WORK'!AP27*1000</f>
        <v>78015.62176717079</v>
      </c>
      <c r="M27" s="4">
        <f>'[1]COAL WORK'!AQ27*1000</f>
        <v>89494.17900175913</v>
      </c>
      <c r="N27" s="4">
        <f>'[1]COAL WORK'!AR27*1000</f>
        <v>25365.118626947038</v>
      </c>
      <c r="O27" s="4">
        <f>'[1]COAL WORK'!AU27*1000</f>
        <v>55991.63808169236</v>
      </c>
      <c r="P27" s="4">
        <f>'[1]COAL WORK'!AT27*1000</f>
        <v>8011.508466951797</v>
      </c>
      <c r="Q27" s="4">
        <f>'[1]COAL WORK'!AS27*1000</f>
        <v>55.67784156632614</v>
      </c>
      <c r="R27" s="4"/>
      <c r="T27" s="6">
        <f t="shared" si="2"/>
        <v>0.047691540512140695</v>
      </c>
    </row>
    <row r="28" spans="1:20" ht="11.25">
      <c r="A28" s="2">
        <v>1917</v>
      </c>
      <c r="B28" s="4">
        <f t="shared" si="0"/>
        <v>5241652.3716260325</v>
      </c>
      <c r="C28" s="4">
        <f>'[1]COAL WORK'!AH28*1000</f>
        <v>1784704.254605388</v>
      </c>
      <c r="D28" s="4">
        <f>'[1]COAL WORK'!AI28*1000</f>
        <v>1198688.6629058958</v>
      </c>
      <c r="E28" s="4">
        <f>'[1]COAL WORK'!AJ28*1000</f>
        <v>1336208.6344673806</v>
      </c>
      <c r="F28" s="4">
        <f>'[1]COAL WORK'!AM28*1000</f>
        <v>717511.7732515737</v>
      </c>
      <c r="G28" s="4">
        <f>'[1]COAL WORK'!AL28*1000</f>
        <v>188668.43440081223</v>
      </c>
      <c r="H28" s="4">
        <f>'[1]COAL WORK'!AK28*1000</f>
        <v>15870.611994982519</v>
      </c>
      <c r="I28" s="4"/>
      <c r="J28" s="4"/>
      <c r="K28" s="4">
        <f t="shared" si="1"/>
        <v>248658.8739621733</v>
      </c>
      <c r="L28" s="4">
        <f>'[1]COAL WORK'!AP28*1000</f>
        <v>76398.06551530125</v>
      </c>
      <c r="M28" s="4">
        <f>'[1]COAL WORK'!AQ28*1000</f>
        <v>89059.27790451195</v>
      </c>
      <c r="N28" s="4">
        <f>'[1]COAL WORK'!AR28*1000</f>
        <v>25699.62154070901</v>
      </c>
      <c r="O28" s="4">
        <f>'[1]COAL WORK'!AU28*1000</f>
        <v>48285.946752556716</v>
      </c>
      <c r="P28" s="4">
        <f>'[1]COAL WORK'!AT28*1000</f>
        <v>9155.008402241127</v>
      </c>
      <c r="Q28" s="4">
        <f>'[1]COAL WORK'!AS28*1000</f>
        <v>60.953846853217506</v>
      </c>
      <c r="R28" s="4"/>
      <c r="T28" s="6">
        <f t="shared" si="2"/>
        <v>0.047439024248957566</v>
      </c>
    </row>
    <row r="29" spans="1:20" ht="11.25">
      <c r="A29" s="2">
        <v>1918</v>
      </c>
      <c r="B29" s="4">
        <f t="shared" si="0"/>
        <v>4914201.9203066025</v>
      </c>
      <c r="C29" s="4">
        <f>'[1]COAL WORK'!AH29*1000</f>
        <v>1680306.0381127542</v>
      </c>
      <c r="D29" s="4">
        <f>'[1]COAL WORK'!AI29*1000</f>
        <v>1151386.4740568583</v>
      </c>
      <c r="E29" s="4">
        <f>'[1]COAL WORK'!AJ29*1000</f>
        <v>1257010.2409807455</v>
      </c>
      <c r="F29" s="4">
        <f>'[1]COAL WORK'!AM29*1000</f>
        <v>620205.1740959998</v>
      </c>
      <c r="G29" s="4">
        <f>'[1]COAL WORK'!AL29*1000</f>
        <v>190625.83273080512</v>
      </c>
      <c r="H29" s="4">
        <f>'[1]COAL WORK'!AK29*1000</f>
        <v>14668.160329439977</v>
      </c>
      <c r="I29" s="4"/>
      <c r="J29" s="4"/>
      <c r="K29" s="4">
        <f t="shared" si="1"/>
        <v>236228.85766151905</v>
      </c>
      <c r="L29" s="4">
        <f>'[1]COAL WORK'!AP29*1000</f>
        <v>73327.31526288271</v>
      </c>
      <c r="M29" s="4">
        <f>'[1]COAL WORK'!AQ29*1000</f>
        <v>87207.64193219131</v>
      </c>
      <c r="N29" s="4">
        <f>'[1]COAL WORK'!AR29*1000</f>
        <v>24284.308091351908</v>
      </c>
      <c r="O29" s="4">
        <f>'[1]COAL WORK'!AU29*1000</f>
        <v>41800.69587718454</v>
      </c>
      <c r="P29" s="4">
        <f>'[1]COAL WORK'!AT29*1000</f>
        <v>9551.35025395887</v>
      </c>
      <c r="Q29" s="4">
        <f>'[1]COAL WORK'!AS29*1000</f>
        <v>57.546243949741566</v>
      </c>
      <c r="R29" s="4"/>
      <c r="T29" s="6">
        <f t="shared" si="2"/>
        <v>0.04807064534433711</v>
      </c>
    </row>
    <row r="30" spans="1:20" ht="11.25">
      <c r="A30" s="2">
        <v>1919</v>
      </c>
      <c r="B30" s="4">
        <f t="shared" si="0"/>
        <v>4849324.331960387</v>
      </c>
      <c r="C30" s="4">
        <f>'[1]COAL WORK'!AH30*1000</f>
        <v>1574358.915159782</v>
      </c>
      <c r="D30" s="4">
        <f>'[1]COAL WORK'!AI30*1000</f>
        <v>1106910.6319835905</v>
      </c>
      <c r="E30" s="4">
        <f>'[1]COAL WORK'!AJ30*1000</f>
        <v>1237867.1877760566</v>
      </c>
      <c r="F30" s="4">
        <f>'[1]COAL WORK'!AM30*1000</f>
        <v>711796.2493819281</v>
      </c>
      <c r="G30" s="4">
        <f>'[1]COAL WORK'!AL30*1000</f>
        <v>204508.62388958383</v>
      </c>
      <c r="H30" s="4">
        <f>'[1]COAL WORK'!AK30*1000</f>
        <v>13882.723769444794</v>
      </c>
      <c r="I30" s="4"/>
      <c r="J30" s="4"/>
      <c r="K30" s="4">
        <f t="shared" si="1"/>
        <v>234489.52620968333</v>
      </c>
      <c r="L30" s="4">
        <f>'[1]COAL WORK'!AP30*1000</f>
        <v>67207.11826120444</v>
      </c>
      <c r="M30" s="4">
        <f>'[1]COAL WORK'!AQ30*1000</f>
        <v>85041.8744631912</v>
      </c>
      <c r="N30" s="4">
        <f>'[1]COAL WORK'!AR30*1000</f>
        <v>24060.907080361634</v>
      </c>
      <c r="O30" s="4">
        <f>'[1]COAL WORK'!AU30*1000</f>
        <v>47626.77911673801</v>
      </c>
      <c r="P30" s="4">
        <f>'[1]COAL WORK'!AT30*1000</f>
        <v>10497.224628306172</v>
      </c>
      <c r="Q30" s="4">
        <f>'[1]COAL WORK'!AS30*1000</f>
        <v>55.62265988189524</v>
      </c>
      <c r="R30" s="4"/>
      <c r="T30" s="6">
        <f t="shared" si="2"/>
        <v>0.048355092412408034</v>
      </c>
    </row>
    <row r="31" spans="1:20" ht="11.25">
      <c r="A31" s="2">
        <v>1920</v>
      </c>
      <c r="B31" s="4">
        <f t="shared" si="0"/>
        <v>4942776.834821401</v>
      </c>
      <c r="C31" s="4">
        <f>'[1]COAL WORK'!AH31*1000</f>
        <v>1589908.967367461</v>
      </c>
      <c r="D31" s="4">
        <f>'[1]COAL WORK'!AI31*1000</f>
        <v>1075075.1241906167</v>
      </c>
      <c r="E31" s="4">
        <f>'[1]COAL WORK'!AJ31*1000</f>
        <v>1289363.1443764844</v>
      </c>
      <c r="F31" s="4">
        <f>'[1]COAL WORK'!AM31*1000</f>
        <v>819920.5650594191</v>
      </c>
      <c r="G31" s="4">
        <f>'[1]COAL WORK'!AL31*1000</f>
        <v>153596.1782146627</v>
      </c>
      <c r="H31" s="4">
        <f>'[1]COAL WORK'!AK31*1000</f>
        <v>14912.855612757397</v>
      </c>
      <c r="I31" s="4"/>
      <c r="J31" s="4"/>
      <c r="K31" s="4">
        <f t="shared" si="1"/>
        <v>241282.39694002536</v>
      </c>
      <c r="L31" s="4">
        <f>'[1]COAL WORK'!AP31*1000</f>
        <v>68880.94787576853</v>
      </c>
      <c r="M31" s="4">
        <f>'[1]COAL WORK'!AQ31*1000</f>
        <v>83872.51117030578</v>
      </c>
      <c r="N31" s="4">
        <f>'[1]COAL WORK'!AR31*1000</f>
        <v>25100.390629904927</v>
      </c>
      <c r="O31" s="4">
        <f>'[1]COAL WORK'!AU31*1000</f>
        <v>55365.97016748132</v>
      </c>
      <c r="P31" s="4">
        <f>'[1]COAL WORK'!AT31*1000</f>
        <v>8001.570393795701</v>
      </c>
      <c r="Q31" s="4">
        <f>'[1]COAL WORK'!AS31*1000</f>
        <v>61.006702769117005</v>
      </c>
      <c r="R31" s="4"/>
      <c r="T31" s="6">
        <f t="shared" si="2"/>
        <v>0.0488151508763684</v>
      </c>
    </row>
    <row r="32" spans="1:20" ht="11.25">
      <c r="A32" s="2">
        <v>1921</v>
      </c>
      <c r="B32" s="4">
        <f t="shared" si="0"/>
        <v>4555424.525276325</v>
      </c>
      <c r="C32" s="4">
        <f>'[1]COAL WORK'!AH32*1000</f>
        <v>1238790.7560232268</v>
      </c>
      <c r="D32" s="4">
        <f>'[1]COAL WORK'!AI32*1000</f>
        <v>1031619.4619773985</v>
      </c>
      <c r="E32" s="4">
        <f>'[1]COAL WORK'!AJ32*1000</f>
        <v>1431293.0343098182</v>
      </c>
      <c r="F32" s="4">
        <f>'[1]COAL WORK'!AM32*1000</f>
        <v>708585.8752871807</v>
      </c>
      <c r="G32" s="4">
        <f>'[1]COAL WORK'!AL32*1000</f>
        <v>129763.12283636363</v>
      </c>
      <c r="H32" s="4">
        <f>'[1]COAL WORK'!AK32*1000</f>
        <v>15372.274842336932</v>
      </c>
      <c r="I32" s="4"/>
      <c r="J32" s="4"/>
      <c r="K32" s="4">
        <f t="shared" si="1"/>
        <v>220741.6280007749</v>
      </c>
      <c r="L32" s="4">
        <f>'[1]COAL WORK'!AP32*1000</f>
        <v>54411.78268950616</v>
      </c>
      <c r="M32" s="4">
        <f>'[1]COAL WORK'!AQ32*1000</f>
        <v>82560.13172801018</v>
      </c>
      <c r="N32" s="4">
        <f>'[1]COAL WORK'!AR32*1000</f>
        <v>28701.495658476357</v>
      </c>
      <c r="O32" s="4">
        <f>'[1]COAL WORK'!AU32*1000</f>
        <v>48556.24820188952</v>
      </c>
      <c r="P32" s="4">
        <f>'[1]COAL WORK'!AT32*1000</f>
        <v>6447.774826450131</v>
      </c>
      <c r="Q32" s="4">
        <f>'[1]COAL WORK'!AS32*1000</f>
        <v>64.19489644254622</v>
      </c>
      <c r="R32" s="4"/>
      <c r="T32" s="6">
        <f t="shared" si="2"/>
        <v>0.04845687306988915</v>
      </c>
    </row>
    <row r="33" spans="1:20" ht="11.25">
      <c r="A33" s="2">
        <v>1922</v>
      </c>
      <c r="B33" s="4">
        <f t="shared" si="0"/>
        <v>4500865.762298806</v>
      </c>
      <c r="C33" s="4">
        <f>'[1]COAL WORK'!AH33*1000</f>
        <v>1320953.3841031524</v>
      </c>
      <c r="D33" s="4">
        <f>'[1]COAL WORK'!AI33*1000</f>
        <v>979236.2759057445</v>
      </c>
      <c r="E33" s="4">
        <f>'[1]COAL WORK'!AJ33*1000</f>
        <v>1200006.765064434</v>
      </c>
      <c r="F33" s="4">
        <f>'[1]COAL WORK'!AM33*1000</f>
        <v>853008.1197108233</v>
      </c>
      <c r="G33" s="4">
        <f>'[1]COAL WORK'!AL33*1000</f>
        <v>132618.25028269796</v>
      </c>
      <c r="H33" s="4">
        <f>'[1]COAL WORK'!AK33*1000</f>
        <v>15042.967231952283</v>
      </c>
      <c r="I33" s="4"/>
      <c r="J33" s="4"/>
      <c r="K33" s="4">
        <f t="shared" si="1"/>
        <v>227901.39844533472</v>
      </c>
      <c r="L33" s="4">
        <f>'[1]COAL WORK'!AP33*1000</f>
        <v>59449.87574168229</v>
      </c>
      <c r="M33" s="4">
        <f>'[1]COAL WORK'!AQ33*1000</f>
        <v>78940.40637409844</v>
      </c>
      <c r="N33" s="4">
        <f>'[1]COAL WORK'!AR33*1000</f>
        <v>23746.144844361443</v>
      </c>
      <c r="O33" s="4">
        <f>'[1]COAL WORK'!AU33*1000</f>
        <v>57374.17407891878</v>
      </c>
      <c r="P33" s="4">
        <f>'[1]COAL WORK'!AT33*1000</f>
        <v>8326.68391889994</v>
      </c>
      <c r="Q33" s="4">
        <f>'[1]COAL WORK'!AS33*1000</f>
        <v>64.11348737379424</v>
      </c>
      <c r="R33" s="4"/>
      <c r="T33" s="6">
        <f t="shared" si="2"/>
        <v>0.05063501345770745</v>
      </c>
    </row>
    <row r="34" spans="1:20" ht="11.25">
      <c r="A34" s="2">
        <v>1923</v>
      </c>
      <c r="B34" s="4">
        <f t="shared" si="0"/>
        <v>4683842.009406816</v>
      </c>
      <c r="C34" s="4">
        <f>'[1]COAL WORK'!AH34*1000</f>
        <v>1461228.622721854</v>
      </c>
      <c r="D34" s="4">
        <f>'[1]COAL WORK'!AI34*1000</f>
        <v>943695.4873864591</v>
      </c>
      <c r="E34" s="4">
        <f>'[1]COAL WORK'!AJ34*1000</f>
        <v>1237225.3276391446</v>
      </c>
      <c r="F34" s="4">
        <f>'[1]COAL WORK'!AM34*1000</f>
        <v>875624.2441280672</v>
      </c>
      <c r="G34" s="4">
        <f>'[1]COAL WORK'!AL34*1000</f>
        <v>149386.07503108503</v>
      </c>
      <c r="H34" s="4">
        <f>'[1]COAL WORK'!AK34*1000</f>
        <v>16682.252500206614</v>
      </c>
      <c r="I34" s="4"/>
      <c r="J34" s="4"/>
      <c r="K34" s="4">
        <f t="shared" si="1"/>
        <v>238779.67350029736</v>
      </c>
      <c r="L34" s="4">
        <f>'[1]COAL WORK'!AP34*1000</f>
        <v>68168.99080226354</v>
      </c>
      <c r="M34" s="4">
        <f>'[1]COAL WORK'!AQ34*1000</f>
        <v>76977.86162013916</v>
      </c>
      <c r="N34" s="4">
        <f>'[1]COAL WORK'!AR34*1000</f>
        <v>24425.669468466684</v>
      </c>
      <c r="O34" s="4">
        <f>'[1]COAL WORK'!AU34*1000</f>
        <v>59009.41966092449</v>
      </c>
      <c r="P34" s="4">
        <f>'[1]COAL WORK'!AT34*1000</f>
        <v>10125.182533969817</v>
      </c>
      <c r="Q34" s="4">
        <f>'[1]COAL WORK'!AS34*1000</f>
        <v>72.5494145336436</v>
      </c>
      <c r="R34" s="4"/>
      <c r="T34" s="6">
        <f t="shared" si="2"/>
        <v>0.05097944657841641</v>
      </c>
    </row>
    <row r="35" spans="1:20" ht="11.25">
      <c r="A35" s="2">
        <v>1924</v>
      </c>
      <c r="B35" s="4">
        <f t="shared" si="0"/>
        <v>4758883.8234274825</v>
      </c>
      <c r="C35" s="4">
        <f>'[1]COAL WORK'!AH35*1000</f>
        <v>1431089.40605792</v>
      </c>
      <c r="D35" s="4">
        <f>'[1]COAL WORK'!AI35*1000</f>
        <v>913003.0598395703</v>
      </c>
      <c r="E35" s="4">
        <f>'[1]COAL WORK'!AJ35*1000</f>
        <v>1319514.7666048037</v>
      </c>
      <c r="F35" s="4">
        <f>'[1]COAL WORK'!AM35*1000</f>
        <v>915559.9980789879</v>
      </c>
      <c r="G35" s="4">
        <f>'[1]COAL WORK'!AL35*1000</f>
        <v>161169.52474604102</v>
      </c>
      <c r="H35" s="4">
        <f>'[1]COAL WORK'!AK35*1000</f>
        <v>18547.06810015979</v>
      </c>
      <c r="I35" s="4"/>
      <c r="J35" s="4"/>
      <c r="K35" s="4">
        <f t="shared" si="1"/>
        <v>243086.39012489145</v>
      </c>
      <c r="L35" s="4">
        <f>'[1]COAL WORK'!AP35*1000</f>
        <v>67772.48046949686</v>
      </c>
      <c r="M35" s="4">
        <f>'[1]COAL WORK'!AQ35*1000</f>
        <v>75569.82750104113</v>
      </c>
      <c r="N35" s="4">
        <f>'[1]COAL WORK'!AR35*1000</f>
        <v>26120.649645141857</v>
      </c>
      <c r="O35" s="4">
        <f>'[1]COAL WORK'!AU35*1000</f>
        <v>62327.31615224119</v>
      </c>
      <c r="P35" s="4">
        <f>'[1]COAL WORK'!AT35*1000</f>
        <v>11213.829692754529</v>
      </c>
      <c r="Q35" s="4">
        <f>'[1]COAL WORK'!AS35*1000</f>
        <v>82.28666421589298</v>
      </c>
      <c r="R35" s="4"/>
      <c r="T35" s="6">
        <f t="shared" si="2"/>
        <v>0.051080547276275756</v>
      </c>
    </row>
    <row r="36" spans="1:20" ht="11.25">
      <c r="A36" s="2">
        <v>1925</v>
      </c>
      <c r="B36" s="4">
        <f t="shared" si="0"/>
        <v>4481843.459880733</v>
      </c>
      <c r="C36" s="4">
        <f>'[1]COAL WORK'!AH36*1000</f>
        <v>1302405.403903067</v>
      </c>
      <c r="D36" s="4">
        <f>'[1]COAL WORK'!AI36*1000</f>
        <v>868357.2869133203</v>
      </c>
      <c r="E36" s="4">
        <f>'[1]COAL WORK'!AJ36*1000</f>
        <v>1277218.3378155539</v>
      </c>
      <c r="F36" s="4">
        <f>'[1]COAL WORK'!AM36*1000</f>
        <v>846923.155101945</v>
      </c>
      <c r="G36" s="4">
        <f>'[1]COAL WORK'!AL36*1000</f>
        <v>169299.37916950142</v>
      </c>
      <c r="H36" s="4">
        <f>'[1]COAL WORK'!AK36*1000</f>
        <v>17639.896977345175</v>
      </c>
      <c r="I36" s="4"/>
      <c r="J36" s="4"/>
      <c r="K36" s="4">
        <f t="shared" si="1"/>
        <v>236210.43756109447</v>
      </c>
      <c r="L36" s="4">
        <f>'[1]COAL WORK'!AP36*1000</f>
        <v>66791.45979303043</v>
      </c>
      <c r="M36" s="4">
        <f>'[1]COAL WORK'!AQ36*1000</f>
        <v>73159.13949874928</v>
      </c>
      <c r="N36" s="4">
        <f>'[1]COAL WORK'!AR36*1000</f>
        <v>25415.51229358532</v>
      </c>
      <c r="O36" s="4">
        <f>'[1]COAL WORK'!AU36*1000</f>
        <v>57841.70077691955</v>
      </c>
      <c r="P36" s="4">
        <f>'[1]COAL WORK'!AT36*1000</f>
        <v>12922.800255013151</v>
      </c>
      <c r="Q36" s="4">
        <f>'[1]COAL WORK'!AS36*1000</f>
        <v>79.8249437967313</v>
      </c>
      <c r="R36" s="4"/>
      <c r="T36" s="6">
        <f t="shared" si="2"/>
        <v>0.05270385716849207</v>
      </c>
    </row>
    <row r="37" spans="1:20" ht="11.25">
      <c r="A37" s="2">
        <v>1926</v>
      </c>
      <c r="B37" s="4">
        <f t="shared" si="0"/>
        <v>4233188.447235605</v>
      </c>
      <c r="C37" s="4">
        <f>'[1]COAL WORK'!AH37*1000</f>
        <v>1072809.9563083244</v>
      </c>
      <c r="D37" s="4">
        <f>'[1]COAL WORK'!AI37*1000</f>
        <v>844544.168129854</v>
      </c>
      <c r="E37" s="4">
        <f>'[1]COAL WORK'!AJ37*1000</f>
        <v>1465645.9398216833</v>
      </c>
      <c r="F37" s="4">
        <f>'[1]COAL WORK'!AM37*1000</f>
        <v>662292.2868276745</v>
      </c>
      <c r="G37" s="4">
        <f>'[1]COAL WORK'!AL37*1000</f>
        <v>169468.75113665694</v>
      </c>
      <c r="H37" s="4">
        <f>'[1]COAL WORK'!AK37*1000</f>
        <v>18427.345011410845</v>
      </c>
      <c r="I37" s="4"/>
      <c r="J37" s="4"/>
      <c r="K37" s="4">
        <f t="shared" si="1"/>
        <v>220608.72270715242</v>
      </c>
      <c r="L37" s="4">
        <f>'[1]COAL WORK'!AP37*1000</f>
        <v>58955.45873380534</v>
      </c>
      <c r="M37" s="4">
        <f>'[1]COAL WORK'!AQ37*1000</f>
        <v>73058.27260112402</v>
      </c>
      <c r="N37" s="4">
        <f>'[1]COAL WORK'!AR37*1000</f>
        <v>29784.015297225964</v>
      </c>
      <c r="O37" s="4">
        <f>'[1]COAL WORK'!AU37*1000</f>
        <v>47355.20670219973</v>
      </c>
      <c r="P37" s="4">
        <f>'[1]COAL WORK'!AT37*1000</f>
        <v>11370.732187807569</v>
      </c>
      <c r="Q37" s="4">
        <f>'[1]COAL WORK'!AS37*1000</f>
        <v>85.037184989818</v>
      </c>
      <c r="R37" s="4"/>
      <c r="T37" s="6">
        <f t="shared" si="2"/>
        <v>0.05211408031013038</v>
      </c>
    </row>
    <row r="38" spans="1:20" ht="11.25">
      <c r="A38" s="2">
        <v>1927</v>
      </c>
      <c r="B38" s="4">
        <f t="shared" si="0"/>
        <v>4518787.0686400905</v>
      </c>
      <c r="C38" s="4">
        <f>'[1]COAL WORK'!AH38*1000</f>
        <v>1272883.4067372093</v>
      </c>
      <c r="D38" s="4">
        <f>'[1]COAL WORK'!AI38*1000</f>
        <v>796240.8192363142</v>
      </c>
      <c r="E38" s="4">
        <f>'[1]COAL WORK'!AJ38*1000</f>
        <v>1348898.7673993926</v>
      </c>
      <c r="F38" s="4">
        <f>'[1]COAL WORK'!AM38*1000</f>
        <v>890280.695044776</v>
      </c>
      <c r="G38" s="4">
        <f>'[1]COAL WORK'!AL38*1000</f>
        <v>192527.5346651026</v>
      </c>
      <c r="H38" s="4">
        <f>'[1]COAL WORK'!AK38*1000</f>
        <v>17955.84555729674</v>
      </c>
      <c r="I38" s="4"/>
      <c r="J38" s="4"/>
      <c r="K38" s="4">
        <f t="shared" si="1"/>
        <v>249094.1072229929</v>
      </c>
      <c r="L38" s="4">
        <f>'[1]COAL WORK'!AP38*1000</f>
        <v>74433.71087693171</v>
      </c>
      <c r="M38" s="4">
        <f>'[1]COAL WORK'!AQ38*1000</f>
        <v>68719.55529964792</v>
      </c>
      <c r="N38" s="4">
        <f>'[1]COAL WORK'!AR38*1000</f>
        <v>26981.535011049047</v>
      </c>
      <c r="O38" s="4">
        <f>'[1]COAL WORK'!AU38*1000</f>
        <v>61945.30405944251</v>
      </c>
      <c r="P38" s="4">
        <f>'[1]COAL WORK'!AT38*1000</f>
        <v>16929.518393842078</v>
      </c>
      <c r="Q38" s="4">
        <f>'[1]COAL WORK'!AS38*1000</f>
        <v>84.48358207965246</v>
      </c>
      <c r="R38" s="4"/>
      <c r="T38" s="6">
        <f t="shared" si="2"/>
        <v>0.05512410818196767</v>
      </c>
    </row>
    <row r="39" spans="1:20" ht="11.25">
      <c r="A39" s="2">
        <v>1928</v>
      </c>
      <c r="B39" s="4">
        <f t="shared" si="0"/>
        <v>4283139.794125453</v>
      </c>
      <c r="C39" s="4">
        <f>'[1]COAL WORK'!AH39*1000</f>
        <v>1202177.097435471</v>
      </c>
      <c r="D39" s="4">
        <f>'[1]COAL WORK'!AI39*1000</f>
        <v>749885.6700568597</v>
      </c>
      <c r="E39" s="4">
        <f>'[1]COAL WORK'!AJ39*1000</f>
        <v>1285084.1130434999</v>
      </c>
      <c r="F39" s="4">
        <f>'[1]COAL WORK'!AM39*1000</f>
        <v>829200.9501941204</v>
      </c>
      <c r="G39" s="4">
        <f>'[1]COAL WORK'!AL39*1000</f>
        <v>199108.84538885634</v>
      </c>
      <c r="H39" s="4">
        <f>'[1]COAL WORK'!AK39*1000</f>
        <v>17683.118006645207</v>
      </c>
      <c r="I39" s="4"/>
      <c r="J39" s="4"/>
      <c r="K39" s="4">
        <f t="shared" si="1"/>
        <v>240864.53904066404</v>
      </c>
      <c r="L39" s="4">
        <f>'[1]COAL WORK'!AP39*1000</f>
        <v>71796.70082149404</v>
      </c>
      <c r="M39" s="4">
        <f>'[1]COAL WORK'!AQ39*1000</f>
        <v>65759.06185033657</v>
      </c>
      <c r="N39" s="4">
        <f>'[1]COAL WORK'!AR39*1000</f>
        <v>25755.74490293136</v>
      </c>
      <c r="O39" s="4">
        <f>'[1]COAL WORK'!AU39*1000</f>
        <v>58102.117041302256</v>
      </c>
      <c r="P39" s="4">
        <f>'[1]COAL WORK'!AT39*1000</f>
        <v>19366.101097901974</v>
      </c>
      <c r="Q39" s="4">
        <f>'[1]COAL WORK'!AS39*1000</f>
        <v>84.8133266978564</v>
      </c>
      <c r="R39" s="4"/>
      <c r="T39" s="6">
        <f t="shared" si="2"/>
        <v>0.05623550727226372</v>
      </c>
    </row>
    <row r="40" spans="1:20" ht="11.25">
      <c r="A40" s="2">
        <v>1929</v>
      </c>
      <c r="B40" s="4">
        <f t="shared" si="0"/>
        <v>4412676.006516568</v>
      </c>
      <c r="C40" s="4">
        <f>'[1]COAL WORK'!AH40*1000</f>
        <v>1254395.9685518476</v>
      </c>
      <c r="D40" s="4">
        <f>'[1]COAL WORK'!AI40*1000</f>
        <v>715368.2672644715</v>
      </c>
      <c r="E40" s="4">
        <f>'[1]COAL WORK'!AJ40*1000</f>
        <v>1344327.3245054223</v>
      </c>
      <c r="F40" s="4">
        <f>'[1]COAL WORK'!AM40*1000</f>
        <v>865139.4605662386</v>
      </c>
      <c r="G40" s="4">
        <f>'[1]COAL WORK'!AL40*1000</f>
        <v>214957.22231554255</v>
      </c>
      <c r="H40" s="4">
        <f>'[1]COAL WORK'!AK40*1000</f>
        <v>18487.76331304599</v>
      </c>
      <c r="I40" s="4"/>
      <c r="J40" s="4"/>
      <c r="K40" s="4">
        <f t="shared" si="1"/>
        <v>251804.0154645005</v>
      </c>
      <c r="L40" s="4">
        <f>'[1]COAL WORK'!AP40*1000</f>
        <v>79345.01019849197</v>
      </c>
      <c r="M40" s="4">
        <f>'[1]COAL WORK'!AQ40*1000</f>
        <v>63188.12370132661</v>
      </c>
      <c r="N40" s="4">
        <f>'[1]COAL WORK'!AR40*1000</f>
        <v>27013.307275040337</v>
      </c>
      <c r="O40" s="4">
        <f>'[1]COAL WORK'!AU40*1000</f>
        <v>60895.21748595022</v>
      </c>
      <c r="P40" s="4">
        <f>'[1]COAL WORK'!AT40*1000</f>
        <v>21271.98177614476</v>
      </c>
      <c r="Q40" s="4">
        <f>'[1]COAL WORK'!AS40*1000</f>
        <v>90.37502754659471</v>
      </c>
      <c r="R40" s="4"/>
      <c r="T40" s="6">
        <f t="shared" si="2"/>
        <v>0.05706378965794008</v>
      </c>
    </row>
    <row r="41" spans="1:20" ht="11.25">
      <c r="A41" s="2">
        <v>1930</v>
      </c>
      <c r="B41" s="4">
        <f t="shared" si="0"/>
        <v>4270126.148734159</v>
      </c>
      <c r="C41" s="4">
        <f>'[1]COAL WORK'!AH41*1000</f>
        <v>1162998.7544763312</v>
      </c>
      <c r="D41" s="4">
        <f>'[1]COAL WORK'!AI41*1000</f>
        <v>705643.8404260189</v>
      </c>
      <c r="E41" s="4">
        <f>'[1]COAL WORK'!AJ41*1000</f>
        <v>1331686.028117502</v>
      </c>
      <c r="F41" s="4">
        <f>'[1]COAL WORK'!AM41*1000</f>
        <v>816325.3407758481</v>
      </c>
      <c r="G41" s="4">
        <f>'[1]COAL WORK'!AL41*1000</f>
        <v>234452.7457386097</v>
      </c>
      <c r="H41" s="4">
        <f>'[1]COAL WORK'!AK41*1000</f>
        <v>19019.43919984905</v>
      </c>
      <c r="I41" s="4"/>
      <c r="J41" s="4"/>
      <c r="K41" s="4">
        <f t="shared" si="1"/>
        <v>244608.6930035338</v>
      </c>
      <c r="L41" s="4">
        <f>'[1]COAL WORK'!AP41*1000</f>
        <v>71800.99355096003</v>
      </c>
      <c r="M41" s="4">
        <f>'[1]COAL WORK'!AQ41*1000</f>
        <v>63537.9719002425</v>
      </c>
      <c r="N41" s="4">
        <f>'[1]COAL WORK'!AR41*1000</f>
        <v>26868.902533182925</v>
      </c>
      <c r="O41" s="4">
        <f>'[1]COAL WORK'!AU41*1000</f>
        <v>58147.48031515309</v>
      </c>
      <c r="P41" s="4">
        <f>'[1]COAL WORK'!AT41*1000</f>
        <v>24158.60279112023</v>
      </c>
      <c r="Q41" s="4">
        <f>'[1]COAL WORK'!AS41*1000</f>
        <v>94.74191287499214</v>
      </c>
      <c r="R41" s="4"/>
      <c r="T41" s="6">
        <f t="shared" si="2"/>
        <v>0.057283715863065514</v>
      </c>
    </row>
    <row r="42" spans="1:20" ht="11.25">
      <c r="A42" s="2">
        <v>1931</v>
      </c>
      <c r="B42" s="4">
        <f t="shared" si="0"/>
        <v>4040310.261981626</v>
      </c>
      <c r="C42" s="4">
        <f>'[1]COAL WORK'!AH42*1000</f>
        <v>1027028.5259425465</v>
      </c>
      <c r="D42" s="4">
        <f>'[1]COAL WORK'!AI42*1000</f>
        <v>695455.4467525699</v>
      </c>
      <c r="E42" s="4">
        <f>'[1]COAL WORK'!AJ42*1000</f>
        <v>1310923.9454123094</v>
      </c>
      <c r="F42" s="4">
        <f>'[1]COAL WORK'!AM42*1000</f>
        <v>754524.5660307346</v>
      </c>
      <c r="G42" s="4">
        <f>'[1]COAL WORK'!AL42*1000</f>
        <v>233272.49896102253</v>
      </c>
      <c r="H42" s="4">
        <f>'[1]COAL WORK'!AK42*1000</f>
        <v>19105.278882442755</v>
      </c>
      <c r="I42" s="4"/>
      <c r="J42" s="4"/>
      <c r="K42" s="4">
        <f t="shared" si="1"/>
        <v>235961.30458283753</v>
      </c>
      <c r="L42" s="4">
        <f>'[1]COAL WORK'!AP42*1000</f>
        <v>65388.35126119885</v>
      </c>
      <c r="M42" s="4">
        <f>'[1]COAL WORK'!AQ42*1000</f>
        <v>63961.875696396724</v>
      </c>
      <c r="N42" s="4">
        <f>'[1]COAL WORK'!AR42*1000</f>
        <v>26617.751899424566</v>
      </c>
      <c r="O42" s="4">
        <f>'[1]COAL WORK'!AU42*1000</f>
        <v>54012.43273466813</v>
      </c>
      <c r="P42" s="4">
        <f>'[1]COAL WORK'!AT42*1000</f>
        <v>25883.931064292363</v>
      </c>
      <c r="Q42" s="4">
        <f>'[1]COAL WORK'!AS42*1000</f>
        <v>96.96192685688283</v>
      </c>
      <c r="R42" s="4"/>
      <c r="T42" s="6">
        <f t="shared" si="2"/>
        <v>0.05840177839884679</v>
      </c>
    </row>
    <row r="43" spans="1:20" ht="11.25">
      <c r="A43" s="2">
        <v>1932</v>
      </c>
      <c r="B43" s="4">
        <f aca="true" t="shared" si="3" ref="B43:B74">SUM(C43:H43)</f>
        <v>3943507.765883726</v>
      </c>
      <c r="C43" s="4">
        <f>'[1]COAL WORK'!AH43*1000</f>
        <v>1009013.5609972305</v>
      </c>
      <c r="D43" s="4">
        <f>'[1]COAL WORK'!AI43*1000</f>
        <v>685219.3681315818</v>
      </c>
      <c r="E43" s="4">
        <f>'[1]COAL WORK'!AJ43*1000</f>
        <v>1280524.2295071671</v>
      </c>
      <c r="F43" s="4">
        <f>'[1]COAL WORK'!AM43*1000</f>
        <v>711327.4000749286</v>
      </c>
      <c r="G43" s="4">
        <f>'[1]COAL WORK'!AL43*1000</f>
        <v>238435.6781412526</v>
      </c>
      <c r="H43" s="4">
        <f>'[1]COAL WORK'!AK43*1000</f>
        <v>18987.529031565322</v>
      </c>
      <c r="I43" s="4"/>
      <c r="J43" s="4"/>
      <c r="K43" s="4">
        <f aca="true" t="shared" si="4" ref="K43:K74">SUM(L43:Q43)</f>
        <v>236800.31494416302</v>
      </c>
      <c r="L43" s="4">
        <f>'[1]COAL WORK'!AP43*1000</f>
        <v>66567.34168915654</v>
      </c>
      <c r="M43" s="4">
        <f>'[1]COAL WORK'!AQ43*1000</f>
        <v>64020.360947804475</v>
      </c>
      <c r="N43" s="4">
        <f>'[1]COAL WORK'!AR43*1000</f>
        <v>26067.8811266232</v>
      </c>
      <c r="O43" s="4">
        <f>'[1]COAL WORK'!AU43*1000</f>
        <v>51392.04218327313</v>
      </c>
      <c r="P43" s="4">
        <f>'[1]COAL WORK'!AT43*1000</f>
        <v>28654.52681401761</v>
      </c>
      <c r="Q43" s="4">
        <f>'[1]COAL WORK'!AS43*1000</f>
        <v>98.16218328808326</v>
      </c>
      <c r="R43" s="4"/>
      <c r="T43" s="6">
        <f aca="true" t="shared" si="5" ref="T43:T74">K43/B43</f>
        <v>0.060048142162361616</v>
      </c>
    </row>
    <row r="44" spans="1:20" ht="11.25">
      <c r="A44" s="2">
        <v>1933</v>
      </c>
      <c r="B44" s="4">
        <f t="shared" si="3"/>
        <v>3930265.5598559254</v>
      </c>
      <c r="C44" s="4">
        <f>'[1]COAL WORK'!AH44*1000</f>
        <v>1010581.8837695748</v>
      </c>
      <c r="D44" s="4">
        <f>'[1]COAL WORK'!AI44*1000</f>
        <v>676956.947998214</v>
      </c>
      <c r="E44" s="4">
        <f>'[1]COAL WORK'!AJ44*1000</f>
        <v>1282295.9394669791</v>
      </c>
      <c r="F44" s="4">
        <f>'[1]COAL WORK'!AM44*1000</f>
        <v>690170.6686567841</v>
      </c>
      <c r="G44" s="4">
        <f>'[1]COAL WORK'!AL44*1000</f>
        <v>251416.536726109</v>
      </c>
      <c r="H44" s="4">
        <f>'[1]COAL WORK'!AK44*1000</f>
        <v>18843.583238263942</v>
      </c>
      <c r="I44" s="4"/>
      <c r="J44" s="4"/>
      <c r="K44" s="4">
        <f t="shared" si="4"/>
        <v>245743.56763833683</v>
      </c>
      <c r="L44" s="4">
        <f>'[1]COAL WORK'!AP44*1000</f>
        <v>72054.02938459835</v>
      </c>
      <c r="M44" s="4">
        <f>'[1]COAL WORK'!AQ44*1000</f>
        <v>64159.210308157184</v>
      </c>
      <c r="N44" s="4">
        <f>'[1]COAL WORK'!AR44*1000</f>
        <v>26148.061751336427</v>
      </c>
      <c r="O44" s="4">
        <f>'[1]COAL WORK'!AU44*1000</f>
        <v>50380.24627011904</v>
      </c>
      <c r="P44" s="4">
        <f>'[1]COAL WORK'!AT44*1000</f>
        <v>32902.80133550193</v>
      </c>
      <c r="Q44" s="4">
        <f>'[1]COAL WORK'!AS44*1000</f>
        <v>99.21858862392382</v>
      </c>
      <c r="R44" s="4"/>
      <c r="T44" s="6">
        <f t="shared" si="5"/>
        <v>0.0625259448492191</v>
      </c>
    </row>
    <row r="45" spans="1:20" ht="11.25">
      <c r="A45" s="2">
        <v>1934</v>
      </c>
      <c r="B45" s="4">
        <f t="shared" si="3"/>
        <v>4191777.2756420528</v>
      </c>
      <c r="C45" s="4">
        <f>'[1]COAL WORK'!AH45*1000</f>
        <v>1127302.7000374019</v>
      </c>
      <c r="D45" s="4">
        <f>'[1]COAL WORK'!AI45*1000</f>
        <v>677222.1986156349</v>
      </c>
      <c r="E45" s="4">
        <f>'[1]COAL WORK'!AJ45*1000</f>
        <v>1354070.8678410207</v>
      </c>
      <c r="F45" s="4">
        <f>'[1]COAL WORK'!AM45*1000</f>
        <v>740369.1088476407</v>
      </c>
      <c r="G45" s="4">
        <f>'[1]COAL WORK'!AL45*1000</f>
        <v>272231.17841727025</v>
      </c>
      <c r="H45" s="4">
        <f>'[1]COAL WORK'!AK45*1000</f>
        <v>20581.221883084145</v>
      </c>
      <c r="I45" s="4"/>
      <c r="J45" s="4"/>
      <c r="K45" s="4">
        <f t="shared" si="4"/>
        <v>271236.3365853282</v>
      </c>
      <c r="L45" s="4">
        <f>'[1]COAL WORK'!AP45*1000</f>
        <v>88683.28495340218</v>
      </c>
      <c r="M45" s="4">
        <f>'[1]COAL WORK'!AQ45*1000</f>
        <v>64647.95143840777</v>
      </c>
      <c r="N45" s="4">
        <f>'[1]COAL WORK'!AR45*1000</f>
        <v>27582.188885612733</v>
      </c>
      <c r="O45" s="4">
        <f>'[1]COAL WORK'!AU45*1000</f>
        <v>54343.006529535</v>
      </c>
      <c r="P45" s="4">
        <f>'[1]COAL WORK'!AT45*1000</f>
        <v>35869.552382877846</v>
      </c>
      <c r="Q45" s="4">
        <f>'[1]COAL WORK'!AS45*1000</f>
        <v>110.35239549272066</v>
      </c>
      <c r="R45" s="4"/>
      <c r="T45" s="6">
        <f t="shared" si="5"/>
        <v>0.06470676248985177</v>
      </c>
    </row>
    <row r="46" spans="1:20" ht="11.25">
      <c r="A46" s="2">
        <v>1935</v>
      </c>
      <c r="B46" s="4">
        <f t="shared" si="3"/>
        <v>4248546.760245714</v>
      </c>
      <c r="C46" s="4">
        <f>'[1]COAL WORK'!AH46*1000</f>
        <v>1144467.7423731221</v>
      </c>
      <c r="D46" s="4">
        <f>'[1]COAL WORK'!AI46*1000</f>
        <v>673596.6368229095</v>
      </c>
      <c r="E46" s="4">
        <f>'[1]COAL WORK'!AJ46*1000</f>
        <v>1382192.186577296</v>
      </c>
      <c r="F46" s="4">
        <f>'[1]COAL WORK'!AM46*1000</f>
        <v>727955.904557513</v>
      </c>
      <c r="G46" s="4">
        <f>'[1]COAL WORK'!AL46*1000</f>
        <v>298612.3396223998</v>
      </c>
      <c r="H46" s="4">
        <f>'[1]COAL WORK'!AK46*1000</f>
        <v>21721.950292473946</v>
      </c>
      <c r="I46" s="4"/>
      <c r="J46" s="4"/>
      <c r="K46" s="4">
        <f t="shared" si="4"/>
        <v>285974.2770611904</v>
      </c>
      <c r="L46" s="4">
        <f>'[1]COAL WORK'!AP46*1000</f>
        <v>98038.80508314699</v>
      </c>
      <c r="M46" s="4">
        <f>'[1]COAL WORK'!AQ46*1000</f>
        <v>65038.326043781395</v>
      </c>
      <c r="N46" s="4">
        <f>'[1]COAL WORK'!AR46*1000</f>
        <v>28226.52567433599</v>
      </c>
      <c r="O46" s="4">
        <f>'[1]COAL WORK'!AU46*1000</f>
        <v>53769.096497780956</v>
      </c>
      <c r="P46" s="4">
        <f>'[1]COAL WORK'!AT46*1000</f>
        <v>40782.94168052293</v>
      </c>
      <c r="Q46" s="4">
        <f>'[1]COAL WORK'!AS46*1000</f>
        <v>118.5820816221417</v>
      </c>
      <c r="R46" s="4"/>
      <c r="T46" s="6">
        <f t="shared" si="5"/>
        <v>0.0673110814589813</v>
      </c>
    </row>
    <row r="47" spans="1:20" ht="11.25">
      <c r="A47" s="2">
        <v>1936</v>
      </c>
      <c r="B47" s="4">
        <f t="shared" si="3"/>
        <v>4465075.170273155</v>
      </c>
      <c r="C47" s="4">
        <f>'[1]COAL WORK'!AH47*1000</f>
        <v>1236747.043556639</v>
      </c>
      <c r="D47" s="4">
        <f>'[1]COAL WORK'!AI47*1000</f>
        <v>676569.1058669236</v>
      </c>
      <c r="E47" s="4">
        <f>'[1]COAL WORK'!AJ47*1000</f>
        <v>1446104.8848583167</v>
      </c>
      <c r="F47" s="4">
        <f>'[1]COAL WORK'!AM47*1000</f>
        <v>749690.8718335001</v>
      </c>
      <c r="G47" s="4">
        <f>'[1]COAL WORK'!AL47*1000</f>
        <v>332304.15508579824</v>
      </c>
      <c r="H47" s="4">
        <f>'[1]COAL WORK'!AK47*1000</f>
        <v>23659.109071977713</v>
      </c>
      <c r="I47" s="4"/>
      <c r="J47" s="4"/>
      <c r="K47" s="4">
        <f t="shared" si="4"/>
        <v>305421.70753667207</v>
      </c>
      <c r="L47" s="4">
        <f>'[1]COAL WORK'!AP47*1000</f>
        <v>108208.46202052207</v>
      </c>
      <c r="M47" s="4">
        <f>'[1]COAL WORK'!AQ47*1000</f>
        <v>65822.17795569856</v>
      </c>
      <c r="N47" s="4">
        <f>'[1]COAL WORK'!AR47*1000</f>
        <v>29482.960587354544</v>
      </c>
      <c r="O47" s="4">
        <f>'[1]COAL WORK'!AU47*1000</f>
        <v>55938.13327214917</v>
      </c>
      <c r="P47" s="4">
        <f>'[1]COAL WORK'!AT47*1000</f>
        <v>45838.49416437573</v>
      </c>
      <c r="Q47" s="4">
        <f>'[1]COAL WORK'!AS47*1000</f>
        <v>131.47953657203013</v>
      </c>
      <c r="R47" s="4"/>
      <c r="T47" s="6">
        <f t="shared" si="5"/>
        <v>0.06840236634089805</v>
      </c>
    </row>
    <row r="48" spans="1:20" ht="11.25">
      <c r="A48" s="2">
        <v>1937</v>
      </c>
      <c r="B48" s="4">
        <f t="shared" si="3"/>
        <v>4593458.644513802</v>
      </c>
      <c r="C48" s="4">
        <f>'[1]COAL WORK'!AH48*1000</f>
        <v>1293615.2463315653</v>
      </c>
      <c r="D48" s="4">
        <f>'[1]COAL WORK'!AI48*1000</f>
        <v>673844.5911853552</v>
      </c>
      <c r="E48" s="4">
        <f>'[1]COAL WORK'!AJ48*1000</f>
        <v>1478835.54494047</v>
      </c>
      <c r="F48" s="4">
        <f>'[1]COAL WORK'!AM48*1000</f>
        <v>761270.8047229705</v>
      </c>
      <c r="G48" s="4">
        <f>'[1]COAL WORK'!AL48*1000</f>
        <v>361027.4514612696</v>
      </c>
      <c r="H48" s="4">
        <f>'[1]COAL WORK'!AK48*1000</f>
        <v>24865.005872171198</v>
      </c>
      <c r="I48" s="4"/>
      <c r="J48" s="4"/>
      <c r="K48" s="4">
        <f t="shared" si="4"/>
        <v>323166.3323201588</v>
      </c>
      <c r="L48" s="4">
        <f>'[1]COAL WORK'!AP48*1000</f>
        <v>119218.61091823808</v>
      </c>
      <c r="M48" s="4">
        <f>'[1]COAL WORK'!AQ48*1000</f>
        <v>66154.2467997051</v>
      </c>
      <c r="N48" s="4">
        <f>'[1]COAL WORK'!AR48*1000</f>
        <v>30160.294640974327</v>
      </c>
      <c r="O48" s="4">
        <f>'[1]COAL WORK'!AU48*1000</f>
        <v>57112.10379003043</v>
      </c>
      <c r="P48" s="4">
        <f>'[1]COAL WORK'!AT48*1000</f>
        <v>50380.43288498623</v>
      </c>
      <c r="Q48" s="4">
        <f>'[1]COAL WORK'!AS48*1000</f>
        <v>140.6432862246094</v>
      </c>
      <c r="R48" s="4"/>
      <c r="T48" s="6">
        <f t="shared" si="5"/>
        <v>0.07035359569550768</v>
      </c>
    </row>
    <row r="49" spans="1:20" ht="11.25">
      <c r="A49" s="2">
        <v>1938</v>
      </c>
      <c r="B49" s="4">
        <f t="shared" si="3"/>
        <v>4420798.873832305</v>
      </c>
      <c r="C49" s="4">
        <f>'[1]COAL WORK'!AH49*1000</f>
        <v>1199786.821162755</v>
      </c>
      <c r="D49" s="4">
        <f>'[1]COAL WORK'!AI49*1000</f>
        <v>664904.5211357848</v>
      </c>
      <c r="E49" s="4">
        <f>'[1]COAL WORK'!AJ49*1000</f>
        <v>1465180.4060126771</v>
      </c>
      <c r="F49" s="4">
        <f>'[1]COAL WORK'!AM49*1000</f>
        <v>700107.72254839</v>
      </c>
      <c r="G49" s="4">
        <f>'[1]COAL WORK'!AL49*1000</f>
        <v>365705.5145453469</v>
      </c>
      <c r="H49" s="4">
        <f>'[1]COAL WORK'!AK49*1000</f>
        <v>25113.88842735122</v>
      </c>
      <c r="I49" s="4"/>
      <c r="J49" s="4"/>
      <c r="K49" s="4">
        <f t="shared" si="4"/>
        <v>314656.4462644226</v>
      </c>
      <c r="L49" s="4">
        <f>'[1]COAL WORK'!AP49*1000</f>
        <v>110592.66393702792</v>
      </c>
      <c r="M49" s="4">
        <f>'[1]COAL WORK'!AQ49*1000</f>
        <v>66423.9175673235</v>
      </c>
      <c r="N49" s="4">
        <f>'[1]COAL WORK'!AR49*1000</f>
        <v>30040.06294905275</v>
      </c>
      <c r="O49" s="4">
        <f>'[1]COAL WORK'!AU49*1000</f>
        <v>54246.608391296315</v>
      </c>
      <c r="P49" s="4">
        <f>'[1]COAL WORK'!AT49*1000</f>
        <v>53208.63365880101</v>
      </c>
      <c r="Q49" s="4">
        <f>'[1]COAL WORK'!AS49*1000</f>
        <v>144.55976092108958</v>
      </c>
      <c r="R49" s="4"/>
      <c r="T49" s="6">
        <f t="shared" si="5"/>
        <v>0.07117637676912748</v>
      </c>
    </row>
    <row r="50" spans="1:20" ht="11.25">
      <c r="A50" s="2">
        <v>1939</v>
      </c>
      <c r="B50" s="4">
        <f t="shared" si="3"/>
        <v>4482762.505525883</v>
      </c>
      <c r="C50" s="4">
        <f>'[1]COAL WORK'!AH50*1000</f>
        <v>1243089.3274400814</v>
      </c>
      <c r="D50" s="4">
        <f>'[1]COAL WORK'!AI50*1000</f>
        <v>662361.0479860618</v>
      </c>
      <c r="E50" s="4">
        <f>'[1]COAL WORK'!AJ50*1000</f>
        <v>1495516.904600147</v>
      </c>
      <c r="F50" s="4">
        <f>'[1]COAL WORK'!AM50*1000</f>
        <v>674669.6187774643</v>
      </c>
      <c r="G50" s="4">
        <f>'[1]COAL WORK'!AL50*1000</f>
        <v>390618.7366704368</v>
      </c>
      <c r="H50" s="4">
        <f>'[1]COAL WORK'!AK50*1000</f>
        <v>16506.870051691953</v>
      </c>
      <c r="I50" s="4"/>
      <c r="J50" s="4"/>
      <c r="K50" s="4">
        <f t="shared" si="4"/>
        <v>320260.71582067874</v>
      </c>
      <c r="L50" s="4">
        <f>'[1]COAL WORK'!AP50*1000</f>
        <v>113596.49554109668</v>
      </c>
      <c r="M50" s="4">
        <f>'[1]COAL WORK'!AQ50*1000</f>
        <v>66641.52814878139</v>
      </c>
      <c r="N50" s="4">
        <f>'[1]COAL WORK'!AR50*1000</f>
        <v>30690.376197311773</v>
      </c>
      <c r="O50" s="4">
        <f>'[1]COAL WORK'!AU50*1000</f>
        <v>51382.296797174284</v>
      </c>
      <c r="P50" s="4">
        <f>'[1]COAL WORK'!AT50*1000</f>
        <v>57853.33955390279</v>
      </c>
      <c r="Q50" s="4">
        <f>'[1]COAL WORK'!AS50*1000</f>
        <v>96.67958241185626</v>
      </c>
      <c r="R50" s="4"/>
      <c r="T50" s="6">
        <f t="shared" si="5"/>
        <v>0.07144271315419781</v>
      </c>
    </row>
    <row r="51" spans="1:20" ht="11.25">
      <c r="A51" s="2">
        <v>1940</v>
      </c>
      <c r="B51" s="4">
        <f t="shared" si="3"/>
        <v>4646348.177923095</v>
      </c>
      <c r="C51" s="4">
        <f>'[1]COAL WORK'!AH51*1000</f>
        <v>1327139.429640864</v>
      </c>
      <c r="D51" s="4">
        <f>'[1]COAL WORK'!AI51*1000</f>
        <v>660103.782801615</v>
      </c>
      <c r="E51" s="4">
        <f>'[1]COAL WORK'!AJ51*1000</f>
        <v>1563745.1377988718</v>
      </c>
      <c r="F51" s="4">
        <f>'[1]COAL WORK'!AM51*1000</f>
        <v>649088.4993906594</v>
      </c>
      <c r="G51" s="4">
        <f>'[1]COAL WORK'!AL51*1000</f>
        <v>444597.6212636794</v>
      </c>
      <c r="H51" s="4">
        <f>'[1]COAL WORK'!AK51*1000</f>
        <v>1673.7070274066905</v>
      </c>
      <c r="I51" s="4"/>
      <c r="J51" s="4"/>
      <c r="K51" s="4">
        <f t="shared" si="4"/>
        <v>330077.12282260315</v>
      </c>
      <c r="L51" s="4">
        <f>'[1]COAL WORK'!AP51*1000</f>
        <v>120475.07425927684</v>
      </c>
      <c r="M51" s="4">
        <f>'[1]COAL WORK'!AQ51*1000</f>
        <v>66517.73664703529</v>
      </c>
      <c r="N51" s="4">
        <f>'[1]COAL WORK'!AR51*1000</f>
        <v>32191.847680509043</v>
      </c>
      <c r="O51" s="4">
        <f>'[1]COAL WORK'!AU51*1000</f>
        <v>50097.864802286495</v>
      </c>
      <c r="P51" s="4">
        <f>'[1]COAL WORK'!AT51*1000</f>
        <v>60784.62654975025</v>
      </c>
      <c r="Q51" s="4">
        <f>'[1]COAL WORK'!AS51*1000</f>
        <v>9.97288374522442</v>
      </c>
      <c r="R51" s="4"/>
      <c r="T51" s="6">
        <f t="shared" si="5"/>
        <v>0.07104011799867885</v>
      </c>
    </row>
    <row r="52" spans="1:20" ht="11.25">
      <c r="A52" s="2">
        <v>1941</v>
      </c>
      <c r="B52" s="4">
        <f t="shared" si="3"/>
        <v>4636778.387909275</v>
      </c>
      <c r="C52" s="4">
        <f>'[1]COAL WORK'!AH52*1000</f>
        <v>1297201.3079340577</v>
      </c>
      <c r="D52" s="4">
        <f>'[1]COAL WORK'!AI52*1000</f>
        <v>667180.7485723105</v>
      </c>
      <c r="E52" s="4">
        <f>'[1]COAL WORK'!AJ52*1000</f>
        <v>1583756.5140724021</v>
      </c>
      <c r="F52" s="4">
        <f>'[1]COAL WORK'!AM52*1000</f>
        <v>579260.609081417</v>
      </c>
      <c r="G52" s="4">
        <f>'[1]COAL WORK'!AL52*1000</f>
        <v>506909.2985425847</v>
      </c>
      <c r="H52" s="4">
        <f>'[1]COAL WORK'!AK52*1000</f>
        <v>2469.9097065022047</v>
      </c>
      <c r="I52" s="4"/>
      <c r="J52" s="4"/>
      <c r="K52" s="4">
        <f t="shared" si="4"/>
        <v>339575.68360499956</v>
      </c>
      <c r="L52" s="4">
        <f>'[1]COAL WORK'!AP52*1000</f>
        <v>121188.760284371</v>
      </c>
      <c r="M52" s="4">
        <f>'[1]COAL WORK'!AQ52*1000</f>
        <v>68020.20020152857</v>
      </c>
      <c r="N52" s="4">
        <f>'[1]COAL WORK'!AR52*1000</f>
        <v>32687.184508532937</v>
      </c>
      <c r="O52" s="4">
        <f>'[1]COAL WORK'!AU52*1000</f>
        <v>46026.768900278235</v>
      </c>
      <c r="P52" s="4">
        <f>'[1]COAL WORK'!AT52*1000</f>
        <v>71637.7994443029</v>
      </c>
      <c r="Q52" s="4">
        <f>'[1]COAL WORK'!AS52*1000</f>
        <v>14.970265985872857</v>
      </c>
      <c r="R52" s="4"/>
      <c r="T52" s="6">
        <f t="shared" si="5"/>
        <v>0.07323526276141794</v>
      </c>
    </row>
    <row r="53" spans="1:20" ht="11.25">
      <c r="A53" s="2">
        <v>1942</v>
      </c>
      <c r="B53" s="4">
        <f t="shared" si="3"/>
        <v>4688550.25939798</v>
      </c>
      <c r="C53" s="4">
        <f>'[1]COAL WORK'!AH53*1000</f>
        <v>1296283.8474739008</v>
      </c>
      <c r="D53" s="4">
        <f>'[1]COAL WORK'!AI53*1000</f>
        <v>656853.150212375</v>
      </c>
      <c r="E53" s="4">
        <f>'[1]COAL WORK'!AJ53*1000</f>
        <v>1604030.9971355998</v>
      </c>
      <c r="F53" s="4">
        <f>'[1]COAL WORK'!AM53*1000</f>
        <v>571343.1693123818</v>
      </c>
      <c r="G53" s="4">
        <f>'[1]COAL WORK'!AL53*1000</f>
        <v>557364.1880765342</v>
      </c>
      <c r="H53" s="4">
        <f>'[1]COAL WORK'!AK53*1000</f>
        <v>2674.907187188865</v>
      </c>
      <c r="I53" s="4"/>
      <c r="J53" s="4"/>
      <c r="K53" s="4">
        <f t="shared" si="4"/>
        <v>346671.68818262767</v>
      </c>
      <c r="L53" s="4">
        <f>'[1]COAL WORK'!AP53*1000</f>
        <v>119517.67015349458</v>
      </c>
      <c r="M53" s="4">
        <f>'[1]COAL WORK'!AQ53*1000</f>
        <v>67580.25941398305</v>
      </c>
      <c r="N53" s="4">
        <f>'[1]COAL WORK'!AR53*1000</f>
        <v>33031.992496909515</v>
      </c>
      <c r="O53" s="4">
        <f>'[1]COAL WORK'!AU53*1000</f>
        <v>45703.952112314015</v>
      </c>
      <c r="P53" s="4">
        <f>'[1]COAL WORK'!AT53*1000</f>
        <v>80821.32474386404</v>
      </c>
      <c r="Q53" s="4">
        <f>'[1]COAL WORK'!AS53*1000</f>
        <v>16.48926206247955</v>
      </c>
      <c r="R53" s="4"/>
      <c r="T53" s="6">
        <f t="shared" si="5"/>
        <v>0.07394006014710848</v>
      </c>
    </row>
    <row r="54" spans="1:20" ht="11.25">
      <c r="A54" s="2">
        <v>1943</v>
      </c>
      <c r="B54" s="4">
        <f t="shared" si="3"/>
        <v>4570134.6061709905</v>
      </c>
      <c r="C54" s="4">
        <f>'[1]COAL WORK'!AH54*1000</f>
        <v>1237936.6913150959</v>
      </c>
      <c r="D54" s="4">
        <f>'[1]COAL WORK'!AI54*1000</f>
        <v>633310.9647265574</v>
      </c>
      <c r="E54" s="4">
        <f>'[1]COAL WORK'!AJ54*1000</f>
        <v>1576717.2027784258</v>
      </c>
      <c r="F54" s="4">
        <f>'[1]COAL WORK'!AM54*1000</f>
        <v>555445.6435645907</v>
      </c>
      <c r="G54" s="4">
        <f>'[1]COAL WORK'!AL54*1000</f>
        <v>564656.5364246684</v>
      </c>
      <c r="H54" s="4">
        <f>'[1]COAL WORK'!AK54*1000</f>
        <v>2067.567361653279</v>
      </c>
      <c r="I54" s="4"/>
      <c r="J54" s="4"/>
      <c r="K54" s="4">
        <f t="shared" si="4"/>
        <v>343732.7721408291</v>
      </c>
      <c r="L54" s="4">
        <f>'[1]COAL WORK'!AP54*1000</f>
        <v>116103.19732167022</v>
      </c>
      <c r="M54" s="4">
        <f>'[1]COAL WORK'!AQ54*1000</f>
        <v>65837.36467286441</v>
      </c>
      <c r="N54" s="4">
        <f>'[1]COAL WORK'!AR54*1000</f>
        <v>32613.615093669963</v>
      </c>
      <c r="O54" s="4">
        <f>'[1]COAL WORK'!AU54*1000</f>
        <v>44876.40613351329</v>
      </c>
      <c r="P54" s="4">
        <f>'[1]COAL WORK'!AT54*1000</f>
        <v>84289.2280464291</v>
      </c>
      <c r="Q54" s="4">
        <f>'[1]COAL WORK'!AS54*1000</f>
        <v>12.960872682166737</v>
      </c>
      <c r="R54" s="4"/>
      <c r="T54" s="6">
        <f t="shared" si="5"/>
        <v>0.07521283326681263</v>
      </c>
    </row>
    <row r="55" spans="1:20" ht="11.25">
      <c r="A55" s="2">
        <v>1944</v>
      </c>
      <c r="B55" s="4">
        <f t="shared" si="3"/>
        <v>4433613.872795637</v>
      </c>
      <c r="C55" s="4">
        <f>'[1]COAL WORK'!AH55*1000</f>
        <v>1185619.7321747364</v>
      </c>
      <c r="D55" s="4">
        <f>'[1]COAL WORK'!AI55*1000</f>
        <v>602978.274619194</v>
      </c>
      <c r="E55" s="4">
        <f>'[1]COAL WORK'!AJ55*1000</f>
        <v>1502350.6402164008</v>
      </c>
      <c r="F55" s="4">
        <f>'[1]COAL WORK'!AM55*1000</f>
        <v>539160.7517678156</v>
      </c>
      <c r="G55" s="4">
        <f>'[1]COAL WORK'!AL55*1000</f>
        <v>600545.1604119394</v>
      </c>
      <c r="H55" s="4">
        <f>'[1]COAL WORK'!AK55*1000</f>
        <v>2959.313605550705</v>
      </c>
      <c r="I55" s="4"/>
      <c r="J55" s="4"/>
      <c r="K55" s="4">
        <f t="shared" si="4"/>
        <v>342516.0665230026</v>
      </c>
      <c r="L55" s="4">
        <f>'[1]COAL WORK'!AP55*1000</f>
        <v>115429.6961887563</v>
      </c>
      <c r="M55" s="4">
        <f>'[1]COAL WORK'!AQ55*1000</f>
        <v>63498.04843026651</v>
      </c>
      <c r="N55" s="4">
        <f>'[1]COAL WORK'!AR55*1000</f>
        <v>30934.140607628822</v>
      </c>
      <c r="O55" s="4">
        <f>'[1]COAL WORK'!AU55*1000</f>
        <v>44565.40518648908</v>
      </c>
      <c r="P55" s="4">
        <f>'[1]COAL WORK'!AT55*1000</f>
        <v>88069.91415517531</v>
      </c>
      <c r="Q55" s="4">
        <f>'[1]COAL WORK'!AS55*1000</f>
        <v>18.861954686514885</v>
      </c>
      <c r="R55" s="4"/>
      <c r="T55" s="6">
        <f t="shared" si="5"/>
        <v>0.07725437450127505</v>
      </c>
    </row>
    <row r="56" spans="1:20" ht="11.25">
      <c r="A56" s="2">
        <v>1945</v>
      </c>
      <c r="B56" s="4">
        <f t="shared" si="3"/>
        <v>4231034.258283936</v>
      </c>
      <c r="C56" s="4">
        <f>'[1]COAL WORK'!AH56*1000</f>
        <v>1137348.8165586651</v>
      </c>
      <c r="D56" s="4">
        <f>'[1]COAL WORK'!AI56*1000</f>
        <v>568384.0418200813</v>
      </c>
      <c r="E56" s="4">
        <f>'[1]COAL WORK'!AJ56*1000</f>
        <v>1402805.613508082</v>
      </c>
      <c r="F56" s="4">
        <f>'[1]COAL WORK'!AM56*1000</f>
        <v>529335.3874433588</v>
      </c>
      <c r="G56" s="4">
        <f>'[1]COAL WORK'!AL56*1000</f>
        <v>584912.1194480951</v>
      </c>
      <c r="H56" s="4">
        <f>'[1]COAL WORK'!AK56*1000</f>
        <v>8248.279505654371</v>
      </c>
      <c r="I56" s="4"/>
      <c r="J56" s="4"/>
      <c r="K56" s="4">
        <f t="shared" si="4"/>
        <v>336303.2243866994</v>
      </c>
      <c r="L56" s="4">
        <f>'[1]COAL WORK'!AP56*1000</f>
        <v>113705.57899417554</v>
      </c>
      <c r="M56" s="4">
        <f>'[1]COAL WORK'!AQ56*1000</f>
        <v>61648.541585512714</v>
      </c>
      <c r="N56" s="4">
        <f>'[1]COAL WORK'!AR56*1000</f>
        <v>28363.04880247485</v>
      </c>
      <c r="O56" s="4">
        <f>'[1]COAL WORK'!AU56*1000</f>
        <v>44004.31038213824</v>
      </c>
      <c r="P56" s="4">
        <f>'[1]COAL WORK'!AT56*1000</f>
        <v>88528.29799823691</v>
      </c>
      <c r="Q56" s="4">
        <f>'[1]COAL WORK'!AS56*1000</f>
        <v>53.446624161173865</v>
      </c>
      <c r="R56" s="4"/>
      <c r="T56" s="6">
        <f t="shared" si="5"/>
        <v>0.07948487387646454</v>
      </c>
    </row>
    <row r="57" spans="1:20" ht="11.25">
      <c r="A57" s="2">
        <v>1946</v>
      </c>
      <c r="B57" s="4">
        <f t="shared" si="3"/>
        <v>4395182.674578426</v>
      </c>
      <c r="C57" s="4">
        <f>'[1]COAL WORK'!AH57*1000</f>
        <v>1168071.8378092134</v>
      </c>
      <c r="D57" s="4">
        <f>'[1]COAL WORK'!AI57*1000</f>
        <v>609094.7086620497</v>
      </c>
      <c r="E57" s="4">
        <f>'[1]COAL WORK'!AJ57*1000</f>
        <v>1385897.5052246896</v>
      </c>
      <c r="F57" s="4">
        <f>'[1]COAL WORK'!AM57*1000</f>
        <v>570101.0521152664</v>
      </c>
      <c r="G57" s="4">
        <f>'[1]COAL WORK'!AL57*1000</f>
        <v>650336.9399497125</v>
      </c>
      <c r="H57" s="4">
        <f>'[1]COAL WORK'!AK57*1000</f>
        <v>11680.630817494752</v>
      </c>
      <c r="I57" s="4"/>
      <c r="J57" s="4"/>
      <c r="K57" s="4">
        <f t="shared" si="4"/>
        <v>360735.9681450754</v>
      </c>
      <c r="L57" s="4">
        <f>'[1]COAL WORK'!AP57*1000</f>
        <v>120425.83810113548</v>
      </c>
      <c r="M57" s="4">
        <f>'[1]COAL WORK'!AQ57*1000</f>
        <v>67692.98274162365</v>
      </c>
      <c r="N57" s="4">
        <f>'[1]COAL WORK'!AR57*1000</f>
        <v>27525.780894894942</v>
      </c>
      <c r="O57" s="4">
        <f>'[1]COAL WORK'!AU57*1000</f>
        <v>47096.72374496934</v>
      </c>
      <c r="P57" s="4">
        <f>'[1]COAL WORK'!AT57*1000</f>
        <v>97917.70739328969</v>
      </c>
      <c r="Q57" s="4">
        <f>'[1]COAL WORK'!AS57*1000</f>
        <v>76.93526916232487</v>
      </c>
      <c r="R57" s="4"/>
      <c r="T57" s="6">
        <f t="shared" si="5"/>
        <v>0.08207530718383081</v>
      </c>
    </row>
    <row r="58" spans="1:20" ht="11.25">
      <c r="A58" s="2">
        <v>1947</v>
      </c>
      <c r="B58" s="4">
        <f t="shared" si="3"/>
        <v>4506771.134544709</v>
      </c>
      <c r="C58" s="4">
        <f>'[1]COAL WORK'!AH58*1000</f>
        <v>1170408.9598815297</v>
      </c>
      <c r="D58" s="4">
        <f>'[1]COAL WORK'!AI58*1000</f>
        <v>585926.7725633892</v>
      </c>
      <c r="E58" s="4">
        <f>'[1]COAL WORK'!AJ58*1000</f>
        <v>1492087.6361511135</v>
      </c>
      <c r="F58" s="4">
        <f>'[1]COAL WORK'!AM58*1000</f>
        <v>581530.25707916</v>
      </c>
      <c r="G58" s="4">
        <f>'[1]COAL WORK'!AL58*1000</f>
        <v>668675.2701101654</v>
      </c>
      <c r="H58" s="4">
        <f>'[1]COAL WORK'!AK58*1000</f>
        <v>8142.238759351384</v>
      </c>
      <c r="I58" s="4"/>
      <c r="J58" s="4"/>
      <c r="K58" s="4">
        <f t="shared" si="4"/>
        <v>364840.22259583336</v>
      </c>
      <c r="L58" s="4">
        <f>'[1]COAL WORK'!AP58*1000</f>
        <v>125984.01261707708</v>
      </c>
      <c r="M58" s="4">
        <f>'[1]COAL WORK'!AQ58*1000</f>
        <v>65310.784440924894</v>
      </c>
      <c r="N58" s="4">
        <f>'[1]COAL WORK'!AR58*1000</f>
        <v>29892.794854068423</v>
      </c>
      <c r="O58" s="4">
        <f>'[1]COAL WORK'!AU58*1000</f>
        <v>49182.43140249106</v>
      </c>
      <c r="P58" s="4">
        <f>'[1]COAL WORK'!AT58*1000</f>
        <v>94415.69290404336</v>
      </c>
      <c r="Q58" s="4">
        <f>'[1]COAL WORK'!AS58*1000</f>
        <v>54.506377228518296</v>
      </c>
      <c r="R58" s="4"/>
      <c r="T58" s="6">
        <f t="shared" si="5"/>
        <v>0.08095379412531249</v>
      </c>
    </row>
    <row r="59" spans="1:20" ht="11.25">
      <c r="A59" s="2">
        <v>1948</v>
      </c>
      <c r="B59" s="4">
        <f t="shared" si="3"/>
        <v>4664856.313601551</v>
      </c>
      <c r="C59" s="4">
        <f>'[1]COAL WORK'!AH59*1000</f>
        <v>1266460.146355565</v>
      </c>
      <c r="D59" s="4">
        <f>'[1]COAL WORK'!AI59*1000</f>
        <v>634759.1665824599</v>
      </c>
      <c r="E59" s="4">
        <f>'[1]COAL WORK'!AJ59*1000</f>
        <v>1457354.1578308628</v>
      </c>
      <c r="F59" s="4">
        <f>'[1]COAL WORK'!AM59*1000</f>
        <v>583544.4028397296</v>
      </c>
      <c r="G59" s="4">
        <f>'[1]COAL WORK'!AL59*1000</f>
        <v>710855.093835397</v>
      </c>
      <c r="H59" s="4">
        <f>'[1]COAL WORK'!AK59*1000</f>
        <v>11883.34615753674</v>
      </c>
      <c r="I59" s="4"/>
      <c r="J59" s="4"/>
      <c r="K59" s="4">
        <f t="shared" si="4"/>
        <v>400374.4235639637</v>
      </c>
      <c r="L59" s="4">
        <f>'[1]COAL WORK'!AP59*1000</f>
        <v>143671.8123191855</v>
      </c>
      <c r="M59" s="4">
        <f>'[1]COAL WORK'!AQ59*1000</f>
        <v>71002.61695372764</v>
      </c>
      <c r="N59" s="4">
        <f>'[1]COAL WORK'!AR59*1000</f>
        <v>29239.141358376968</v>
      </c>
      <c r="O59" s="4">
        <f>'[1]COAL WORK'!AU59*1000</f>
        <v>49507.042494240115</v>
      </c>
      <c r="P59" s="4">
        <f>'[1]COAL WORK'!AT59*1000</f>
        <v>106872.96984079228</v>
      </c>
      <c r="Q59" s="4">
        <f>'[1]COAL WORK'!AS59*1000</f>
        <v>80.8405976411066</v>
      </c>
      <c r="R59" s="4"/>
      <c r="T59" s="6">
        <f t="shared" si="5"/>
        <v>0.08582781475960413</v>
      </c>
    </row>
    <row r="60" spans="1:20" ht="11.25">
      <c r="A60" s="2">
        <v>1949</v>
      </c>
      <c r="B60" s="4">
        <f t="shared" si="3"/>
        <v>4605484.54939545</v>
      </c>
      <c r="C60" s="4">
        <f>'[1]COAL WORK'!AH60*1000</f>
        <v>1235928.412983507</v>
      </c>
      <c r="D60" s="4">
        <f>'[1]COAL WORK'!AI60*1000</f>
        <v>595940.3209481273</v>
      </c>
      <c r="E60" s="4">
        <f>'[1]COAL WORK'!AJ60*1000</f>
        <v>1443421.1219948085</v>
      </c>
      <c r="F60" s="4">
        <f>'[1]COAL WORK'!AM60*1000</f>
        <v>577688.3662620239</v>
      </c>
      <c r="G60" s="4">
        <f>'[1]COAL WORK'!AL60*1000</f>
        <v>737140.5120217899</v>
      </c>
      <c r="H60" s="4">
        <f>'[1]COAL WORK'!AK60*1000</f>
        <v>15365.815185194067</v>
      </c>
      <c r="I60" s="4"/>
      <c r="J60" s="4"/>
      <c r="K60" s="4">
        <f t="shared" si="4"/>
        <v>399737.65840574855</v>
      </c>
      <c r="L60" s="4">
        <f>'[1]COAL WORK'!AP60*1000</f>
        <v>142338.2238047551</v>
      </c>
      <c r="M60" s="4">
        <f>'[1]COAL WORK'!AQ60*1000</f>
        <v>66168.29905855058</v>
      </c>
      <c r="N60" s="4">
        <f>'[1]COAL WORK'!AR60*1000</f>
        <v>29139.6356023183</v>
      </c>
      <c r="O60" s="4">
        <f>'[1]COAL WORK'!AU60*1000</f>
        <v>50271.596610602275</v>
      </c>
      <c r="P60" s="4">
        <f>'[1]COAL WORK'!AT60*1000</f>
        <v>111713.69035887587</v>
      </c>
      <c r="Q60" s="4">
        <f>'[1]COAL WORK'!AS60*1000</f>
        <v>106.21297064646525</v>
      </c>
      <c r="R60" s="4"/>
      <c r="T60" s="6">
        <f t="shared" si="5"/>
        <v>0.0867960046588846</v>
      </c>
    </row>
    <row r="61" spans="1:20" ht="11.25">
      <c r="A61" s="2">
        <v>1950</v>
      </c>
      <c r="B61" s="4">
        <f t="shared" si="3"/>
        <v>4658180.059077047</v>
      </c>
      <c r="C61" s="4">
        <f>'[1]COAL WORK'!AH61*1000</f>
        <v>1253141.8514482449</v>
      </c>
      <c r="D61" s="4">
        <f>'[1]COAL WORK'!AI61*1000</f>
        <v>625837.7422391715</v>
      </c>
      <c r="E61" s="4">
        <f>'[1]COAL WORK'!AJ61*1000</f>
        <v>1448791.6737712007</v>
      </c>
      <c r="F61" s="4">
        <f>'[1]COAL WORK'!AM61*1000</f>
        <v>530155.2427386413</v>
      </c>
      <c r="G61" s="4">
        <f>'[1]COAL WORK'!AL61*1000</f>
        <v>783800.3686507087</v>
      </c>
      <c r="H61" s="4">
        <f>'[1]COAL WORK'!AK61*1000</f>
        <v>16453.180229079575</v>
      </c>
      <c r="I61" s="4"/>
      <c r="J61" s="4"/>
      <c r="K61" s="4">
        <f t="shared" si="4"/>
        <v>418171.00484192005</v>
      </c>
      <c r="L61" s="4">
        <f>'[1]COAL WORK'!AP61*1000</f>
        <v>147245.1922027045</v>
      </c>
      <c r="M61" s="4">
        <f>'[1]COAL WORK'!AQ61*1000</f>
        <v>70051.84289560792</v>
      </c>
      <c r="N61" s="4">
        <f>'[1]COAL WORK'!AR61*1000</f>
        <v>29505.383080702242</v>
      </c>
      <c r="O61" s="4">
        <f>'[1]COAL WORK'!AU61*1000</f>
        <v>47357.2582279315</v>
      </c>
      <c r="P61" s="4">
        <f>'[1]COAL WORK'!AT61*1000</f>
        <v>123895.78433149718</v>
      </c>
      <c r="Q61" s="4">
        <f>'[1]COAL WORK'!AS61*1000</f>
        <v>115.5441034767342</v>
      </c>
      <c r="R61" s="4"/>
      <c r="T61" s="6">
        <f t="shared" si="5"/>
        <v>0.08977132689988261</v>
      </c>
    </row>
    <row r="62" spans="1:20" ht="11.25">
      <c r="A62" s="2">
        <v>1951</v>
      </c>
      <c r="B62" s="4">
        <f t="shared" si="3"/>
        <v>4896441.78345982</v>
      </c>
      <c r="C62" s="4">
        <f>'[1]COAL WORK'!AH62*1000</f>
        <v>1329680.489855213</v>
      </c>
      <c r="D62" s="4">
        <f>'[1]COAL WORK'!AI62*1000</f>
        <v>653434.4744100064</v>
      </c>
      <c r="E62" s="4">
        <f>'[1]COAL WORK'!AJ62*1000</f>
        <v>1512025.6016377509</v>
      </c>
      <c r="F62" s="4">
        <f>'[1]COAL WORK'!AM62*1000</f>
        <v>540418.8243087765</v>
      </c>
      <c r="G62" s="4">
        <f>'[1]COAL WORK'!AL62*1000</f>
        <v>844415.4355561985</v>
      </c>
      <c r="H62" s="4">
        <f>'[1]COAL WORK'!AK62*1000</f>
        <v>16466.95769187453</v>
      </c>
      <c r="I62" s="4"/>
      <c r="J62" s="4"/>
      <c r="K62" s="4">
        <f t="shared" si="4"/>
        <v>443282.90339466697</v>
      </c>
      <c r="L62" s="4">
        <f>'[1]COAL WORK'!AP62*1000</f>
        <v>159535.00048523897</v>
      </c>
      <c r="M62" s="4">
        <f>'[1]COAL WORK'!AQ62*1000</f>
        <v>73175.70226576469</v>
      </c>
      <c r="N62" s="4">
        <f>'[1]COAL WORK'!AR62*1000</f>
        <v>30825.53322318733</v>
      </c>
      <c r="O62" s="4">
        <f>'[1]COAL WORK'!AU62*1000</f>
        <v>49666.57998597799</v>
      </c>
      <c r="P62" s="4">
        <f>'[1]COAL WORK'!AT62*1000</f>
        <v>129962.94509775379</v>
      </c>
      <c r="Q62" s="4">
        <f>'[1]COAL WORK'!AS62*1000</f>
        <v>117.1423367442455</v>
      </c>
      <c r="R62" s="4"/>
      <c r="T62" s="6">
        <f t="shared" si="5"/>
        <v>0.09053163970867102</v>
      </c>
    </row>
    <row r="63" spans="1:20" ht="11.25">
      <c r="A63" s="2">
        <v>1952</v>
      </c>
      <c r="B63" s="4">
        <f t="shared" si="3"/>
        <v>4872360.646973576</v>
      </c>
      <c r="C63" s="4">
        <f>'[1]COAL WORK'!AH63*1000</f>
        <v>1355228.3791747505</v>
      </c>
      <c r="D63" s="4">
        <f>'[1]COAL WORK'!AI63*1000</f>
        <v>629740.7689014716</v>
      </c>
      <c r="E63" s="4">
        <f>'[1]COAL WORK'!AJ63*1000</f>
        <v>1499296.3143664007</v>
      </c>
      <c r="F63" s="4">
        <f>'[1]COAL WORK'!AM63*1000</f>
        <v>520269.999399164</v>
      </c>
      <c r="G63" s="4">
        <f>'[1]COAL WORK'!AL63*1000</f>
        <v>851524.8964827306</v>
      </c>
      <c r="H63" s="4">
        <f>'[1]COAL WORK'!AK63*1000</f>
        <v>16300.288649058653</v>
      </c>
      <c r="I63" s="4"/>
      <c r="J63" s="4"/>
      <c r="K63" s="4">
        <f t="shared" si="4"/>
        <v>449807.2213002639</v>
      </c>
      <c r="L63" s="4">
        <f>'[1]COAL WORK'!AP63*1000</f>
        <v>166737.77630993194</v>
      </c>
      <c r="M63" s="4">
        <f>'[1]COAL WORK'!AQ63*1000</f>
        <v>70259.26666402323</v>
      </c>
      <c r="N63" s="4">
        <f>'[1]COAL WORK'!AR63*1000</f>
        <v>30672.5642629331</v>
      </c>
      <c r="O63" s="4">
        <f>'[1]COAL WORK'!AU63*1000</f>
        <v>48373.4783777536</v>
      </c>
      <c r="P63" s="4">
        <f>'[1]COAL WORK'!AT63*1000</f>
        <v>133646.68327411285</v>
      </c>
      <c r="Q63" s="4">
        <f>'[1]COAL WORK'!AS63*1000</f>
        <v>117.45241150922652</v>
      </c>
      <c r="R63" s="4"/>
      <c r="T63" s="6">
        <f t="shared" si="5"/>
        <v>0.09231812952509122</v>
      </c>
    </row>
    <row r="64" spans="1:20" ht="11.25">
      <c r="A64" s="2">
        <v>1953</v>
      </c>
      <c r="B64" s="4">
        <f t="shared" si="3"/>
        <v>4837097.154724741</v>
      </c>
      <c r="C64" s="4">
        <f>'[1]COAL WORK'!AH64*1000</f>
        <v>1365048.9721830455</v>
      </c>
      <c r="D64" s="4">
        <f>'[1]COAL WORK'!AI64*1000</f>
        <v>634210.7961888588</v>
      </c>
      <c r="E64" s="4">
        <f>'[1]COAL WORK'!AJ64*1000</f>
        <v>1460632.9561618404</v>
      </c>
      <c r="F64" s="4">
        <f>'[1]COAL WORK'!AM64*1000</f>
        <v>482522.5022973202</v>
      </c>
      <c r="G64" s="4">
        <f>'[1]COAL WORK'!AL64*1000</f>
        <v>879619.4644089866</v>
      </c>
      <c r="H64" s="4">
        <f>'[1]COAL WORK'!AK64*1000</f>
        <v>15062.463484689659</v>
      </c>
      <c r="I64" s="4"/>
      <c r="J64" s="4"/>
      <c r="K64" s="4">
        <f t="shared" si="4"/>
        <v>459384.5783483336</v>
      </c>
      <c r="L64" s="4">
        <f>'[1]COAL WORK'!AP64*1000</f>
        <v>169755.98964934255</v>
      </c>
      <c r="M64" s="4">
        <f>'[1]COAL WORK'!AQ64*1000</f>
        <v>71860.66040851758</v>
      </c>
      <c r="N64" s="4">
        <f>'[1]COAL WORK'!AR64*1000</f>
        <v>29907.885070438675</v>
      </c>
      <c r="O64" s="4">
        <f>'[1]COAL WORK'!AU64*1000</f>
        <v>44992.86665583515</v>
      </c>
      <c r="P64" s="4">
        <f>'[1]COAL WORK'!AT64*1000</f>
        <v>142757.25249264427</v>
      </c>
      <c r="Q64" s="4">
        <f>'[1]COAL WORK'!AS64*1000</f>
        <v>109.92407155536989</v>
      </c>
      <c r="R64" s="4"/>
      <c r="T64" s="6">
        <f t="shared" si="5"/>
        <v>0.09497112909953019</v>
      </c>
    </row>
    <row r="65" spans="1:20" ht="11.25">
      <c r="A65" s="2">
        <v>1954</v>
      </c>
      <c r="B65" s="4">
        <f t="shared" si="3"/>
        <v>4934900.642254668</v>
      </c>
      <c r="C65" s="4">
        <f>'[1]COAL WORK'!AH65*1000</f>
        <v>1395905.0496764316</v>
      </c>
      <c r="D65" s="4">
        <f>'[1]COAL WORK'!AI65*1000</f>
        <v>655182.8039851822</v>
      </c>
      <c r="E65" s="4">
        <f>'[1]COAL WORK'!AJ65*1000</f>
        <v>1464092.0049748675</v>
      </c>
      <c r="F65" s="4">
        <f>'[1]COAL WORK'!AM65*1000</f>
        <v>451116.55564655055</v>
      </c>
      <c r="G65" s="4">
        <f>'[1]COAL WORK'!AL65*1000</f>
        <v>954768.6711188747</v>
      </c>
      <c r="H65" s="4">
        <f>'[1]COAL WORK'!AK65*1000</f>
        <v>13835.556852761796</v>
      </c>
      <c r="I65" s="4"/>
      <c r="J65" s="4"/>
      <c r="K65" s="4">
        <f t="shared" si="4"/>
        <v>483344.1622034615</v>
      </c>
      <c r="L65" s="4">
        <f>'[1]COAL WORK'!AP65*1000</f>
        <v>178729.58140382072</v>
      </c>
      <c r="M65" s="4">
        <f>'[1]COAL WORK'!AQ65*1000</f>
        <v>74801.1299397915</v>
      </c>
      <c r="N65" s="4">
        <f>'[1]COAL WORK'!AR65*1000</f>
        <v>30142.936789693045</v>
      </c>
      <c r="O65" s="4">
        <f>'[1]COAL WORK'!AU65*1000</f>
        <v>43035.377814375875</v>
      </c>
      <c r="P65" s="4">
        <f>'[1]COAL WORK'!AT65*1000</f>
        <v>156532.880422193</v>
      </c>
      <c r="Q65" s="4">
        <f>'[1]COAL WORK'!AS65*1000</f>
        <v>102.25583358739186</v>
      </c>
      <c r="R65" s="4"/>
      <c r="T65" s="6">
        <f t="shared" si="5"/>
        <v>0.09794405140903306</v>
      </c>
    </row>
    <row r="66" spans="1:20" ht="11.25">
      <c r="A66" s="2">
        <v>1955</v>
      </c>
      <c r="B66" s="4">
        <f t="shared" si="3"/>
        <v>5060544.080449265</v>
      </c>
      <c r="C66" s="4">
        <f>'[1]COAL WORK'!AH66*1000</f>
        <v>1439419.8964731817</v>
      </c>
      <c r="D66" s="4">
        <f>'[1]COAL WORK'!AI66*1000</f>
        <v>665697.3498658197</v>
      </c>
      <c r="E66" s="4">
        <f>'[1]COAL WORK'!AJ66*1000</f>
        <v>1476210.0679688244</v>
      </c>
      <c r="F66" s="4">
        <f>'[1]COAL WORK'!AM66*1000</f>
        <v>429845.85922631226</v>
      </c>
      <c r="G66" s="4">
        <f>'[1]COAL WORK'!AL66*1000</f>
        <v>1036046.4560716087</v>
      </c>
      <c r="H66" s="4">
        <f>'[1]COAL WORK'!AK66*1000</f>
        <v>13324.450843518638</v>
      </c>
      <c r="I66" s="4"/>
      <c r="J66" s="4"/>
      <c r="K66" s="4">
        <f t="shared" si="4"/>
        <v>514092.72462359915</v>
      </c>
      <c r="L66" s="4">
        <f>'[1]COAL WORK'!AP66*1000</f>
        <v>189805.1535280071</v>
      </c>
      <c r="M66" s="4">
        <f>'[1]COAL WORK'!AQ66*1000</f>
        <v>76071.7979229253</v>
      </c>
      <c r="N66" s="4">
        <f>'[1]COAL WORK'!AR66*1000</f>
        <v>30353.008788848918</v>
      </c>
      <c r="O66" s="4">
        <f>'[1]COAL WORK'!AU66*1000</f>
        <v>42505.650410801376</v>
      </c>
      <c r="P66" s="4">
        <f>'[1]COAL WORK'!AT66*1000</f>
        <v>175257.38981585114</v>
      </c>
      <c r="Q66" s="4">
        <f>'[1]COAL WORK'!AS66*1000</f>
        <v>99.7241571653037</v>
      </c>
      <c r="R66" s="4"/>
      <c r="T66" s="6">
        <f t="shared" si="5"/>
        <v>0.10158842931726009</v>
      </c>
    </row>
    <row r="67" spans="1:20" ht="11.25">
      <c r="A67" s="2">
        <v>1956</v>
      </c>
      <c r="B67" s="4">
        <f t="shared" si="3"/>
        <v>5088071.926612762</v>
      </c>
      <c r="C67" s="4">
        <f>'[1]COAL WORK'!AH67*1000</f>
        <v>1470921.080698226</v>
      </c>
      <c r="D67" s="4">
        <f>'[1]COAL WORK'!AI67*1000</f>
        <v>649713.598560965</v>
      </c>
      <c r="E67" s="4">
        <f>'[1]COAL WORK'!AJ67*1000</f>
        <v>1448500.0162837906</v>
      </c>
      <c r="F67" s="4">
        <f>'[1]COAL WORK'!AM67*1000</f>
        <v>400794.0953775711</v>
      </c>
      <c r="G67" s="4">
        <f>'[1]COAL WORK'!AL67*1000</f>
        <v>1106357.6190314363</v>
      </c>
      <c r="H67" s="4">
        <f>'[1]COAL WORK'!AK67*1000</f>
        <v>11785.516660772879</v>
      </c>
      <c r="I67" s="4"/>
      <c r="J67" s="4"/>
      <c r="K67" s="4">
        <f t="shared" si="4"/>
        <v>533031.9513777053</v>
      </c>
      <c r="L67" s="4">
        <f>'[1]COAL WORK'!AP67*1000</f>
        <v>195372.79226295097</v>
      </c>
      <c r="M67" s="4">
        <f>'[1]COAL WORK'!AQ67*1000</f>
        <v>74347.22913477856</v>
      </c>
      <c r="N67" s="4">
        <f>'[1]COAL WORK'!AR67*1000</f>
        <v>29804.787043850836</v>
      </c>
      <c r="O67" s="4">
        <f>'[1]COAL WORK'!AU67*1000</f>
        <v>40320.93513432831</v>
      </c>
      <c r="P67" s="4">
        <f>'[1]COAL WORK'!AT67*1000</f>
        <v>193096.8927423297</v>
      </c>
      <c r="Q67" s="4">
        <f>'[1]COAL WORK'!AS67*1000</f>
        <v>89.31505946703163</v>
      </c>
      <c r="R67" s="4"/>
      <c r="T67" s="6">
        <f t="shared" si="5"/>
        <v>0.10476108810288695</v>
      </c>
    </row>
    <row r="68" spans="1:20" ht="11.25">
      <c r="A68" s="2">
        <v>1957</v>
      </c>
      <c r="B68" s="4">
        <f t="shared" si="3"/>
        <v>5052843.777182596</v>
      </c>
      <c r="C68" s="4">
        <f>'[1]COAL WORK'!AH68*1000</f>
        <v>1508173.2629263988</v>
      </c>
      <c r="D68" s="4">
        <f>'[1]COAL WORK'!AI68*1000</f>
        <v>625211.2095755835</v>
      </c>
      <c r="E68" s="4">
        <f>'[1]COAL WORK'!AJ68*1000</f>
        <v>1407289.7374908153</v>
      </c>
      <c r="F68" s="4">
        <f>'[1]COAL WORK'!AM68*1000</f>
        <v>376768.8240682631</v>
      </c>
      <c r="G68" s="4">
        <f>'[1]COAL WORK'!AL68*1000</f>
        <v>1124832.3204992996</v>
      </c>
      <c r="H68" s="4">
        <f>'[1]COAL WORK'!AK68*1000</f>
        <v>10568.422622235754</v>
      </c>
      <c r="I68" s="4"/>
      <c r="J68" s="4"/>
      <c r="K68" s="4">
        <f t="shared" si="4"/>
        <v>534925.8238340849</v>
      </c>
      <c r="L68" s="4">
        <f>'[1]COAL WORK'!AP68*1000</f>
        <v>203895.53661359788</v>
      </c>
      <c r="M68" s="4">
        <f>'[1]COAL WORK'!AQ68*1000</f>
        <v>71600.39831376022</v>
      </c>
      <c r="N68" s="4">
        <f>'[1]COAL WORK'!AR68*1000</f>
        <v>28950.224061726858</v>
      </c>
      <c r="O68" s="4">
        <f>'[1]COAL WORK'!AU68*1000</f>
        <v>37962.84872956632</v>
      </c>
      <c r="P68" s="4">
        <f>'[1]COAL WORK'!AT68*1000</f>
        <v>192435.72428679667</v>
      </c>
      <c r="Q68" s="4">
        <f>'[1]COAL WORK'!AS68*1000</f>
        <v>81.09182863692206</v>
      </c>
      <c r="R68" s="4"/>
      <c r="T68" s="6">
        <f t="shared" si="5"/>
        <v>0.10586628984052086</v>
      </c>
    </row>
    <row r="69" spans="1:20" ht="11.25">
      <c r="A69" s="2">
        <v>1958</v>
      </c>
      <c r="B69" s="4">
        <f t="shared" si="3"/>
        <v>4853116.768558735</v>
      </c>
      <c r="C69" s="4">
        <f>'[1]COAL WORK'!AH69*1000</f>
        <v>1387116.4492074237</v>
      </c>
      <c r="D69" s="4">
        <f>'[1]COAL WORK'!AI69*1000</f>
        <v>571154.6222597207</v>
      </c>
      <c r="E69" s="4">
        <f>'[1]COAL WORK'!AJ69*1000</f>
        <v>1427855.957115047</v>
      </c>
      <c r="F69" s="4">
        <f>'[1]COAL WORK'!AM69*1000</f>
        <v>340473.2803091136</v>
      </c>
      <c r="G69" s="4">
        <f>'[1]COAL WORK'!AL69*1000</f>
        <v>1117646.1831662643</v>
      </c>
      <c r="H69" s="4">
        <f>'[1]COAL WORK'!AK69*1000</f>
        <v>8870.276501166112</v>
      </c>
      <c r="I69" s="4"/>
      <c r="J69" s="4"/>
      <c r="K69" s="4">
        <f t="shared" si="4"/>
        <v>517071.9996815165</v>
      </c>
      <c r="L69" s="4">
        <f>'[1]COAL WORK'!AP69*1000</f>
        <v>198618.7969128288</v>
      </c>
      <c r="M69" s="4">
        <f>'[1]COAL WORK'!AQ69*1000</f>
        <v>65058.443335199714</v>
      </c>
      <c r="N69" s="4">
        <f>'[1]COAL WORK'!AR69*1000</f>
        <v>29864.260232087963</v>
      </c>
      <c r="O69" s="4">
        <f>'[1]COAL WORK'!AU69*1000</f>
        <v>35227.407328857764</v>
      </c>
      <c r="P69" s="4">
        <f>'[1]COAL WORK'!AT69*1000</f>
        <v>188234.18521002593</v>
      </c>
      <c r="Q69" s="4">
        <f>'[1]COAL WORK'!AS69*1000</f>
        <v>68.90666251627502</v>
      </c>
      <c r="R69" s="4"/>
      <c r="T69" s="6">
        <f t="shared" si="5"/>
        <v>0.10654431457973658</v>
      </c>
    </row>
    <row r="70" spans="1:20" ht="11.25">
      <c r="A70" s="2">
        <v>1959</v>
      </c>
      <c r="B70" s="4">
        <f t="shared" si="3"/>
        <v>4749268.71911698</v>
      </c>
      <c r="C70" s="4">
        <f>'[1]COAL WORK'!AH70*1000</f>
        <v>1353114.0763197704</v>
      </c>
      <c r="D70" s="4">
        <f>'[1]COAL WORK'!AI70*1000</f>
        <v>586571.317381331</v>
      </c>
      <c r="E70" s="4">
        <f>'[1]COAL WORK'!AJ70*1000</f>
        <v>1364840.2099098493</v>
      </c>
      <c r="F70" s="4">
        <f>'[1]COAL WORK'!AM70*1000</f>
        <v>316161.6048539866</v>
      </c>
      <c r="G70" s="4">
        <f>'[1]COAL WORK'!AL70*1000</f>
        <v>1120428.4925708927</v>
      </c>
      <c r="H70" s="4">
        <f>'[1]COAL WORK'!AK70*1000</f>
        <v>8153.018081149589</v>
      </c>
      <c r="I70" s="4"/>
      <c r="J70" s="4"/>
      <c r="K70" s="4">
        <f t="shared" si="4"/>
        <v>515938.4549807453</v>
      </c>
      <c r="L70" s="4">
        <f>'[1]COAL WORK'!AP70*1000</f>
        <v>201103.63784549746</v>
      </c>
      <c r="M70" s="4">
        <f>'[1]COAL WORK'!AQ70*1000</f>
        <v>66756.00553854895</v>
      </c>
      <c r="N70" s="4">
        <f>'[1]COAL WORK'!AR70*1000</f>
        <v>28041.810375259924</v>
      </c>
      <c r="O70" s="4">
        <f>'[1]COAL WORK'!AU70*1000</f>
        <v>33356.10291007093</v>
      </c>
      <c r="P70" s="4">
        <f>'[1]COAL WORK'!AT70*1000</f>
        <v>186616.78232864238</v>
      </c>
      <c r="Q70" s="4">
        <f>'[1]COAL WORK'!AS70*1000</f>
        <v>64.11598272568953</v>
      </c>
      <c r="R70" s="4"/>
      <c r="T70" s="6">
        <f t="shared" si="5"/>
        <v>0.1086353469333006</v>
      </c>
    </row>
    <row r="71" spans="1:20" ht="11.25">
      <c r="A71" s="2">
        <v>1960</v>
      </c>
      <c r="B71" s="4">
        <f t="shared" si="3"/>
        <v>4747997.28791835</v>
      </c>
      <c r="C71" s="4">
        <f>'[1]COAL WORK'!AH71*1000</f>
        <v>1355171.1096206421</v>
      </c>
      <c r="D71" s="4">
        <f>'[1]COAL WORK'!AI71*1000</f>
        <v>592842.7960230642</v>
      </c>
      <c r="E71" s="4">
        <f>'[1]COAL WORK'!AJ71*1000</f>
        <v>1253857.1953872077</v>
      </c>
      <c r="F71" s="4">
        <f>'[1]COAL WORK'!AM71*1000</f>
        <v>254109.43786585942</v>
      </c>
      <c r="G71" s="4">
        <f>'[1]COAL WORK'!AL71*1000</f>
        <v>1285846.4740574309</v>
      </c>
      <c r="H71" s="4">
        <f>'[1]COAL WORK'!AK71*1000</f>
        <v>6170.2749641454875</v>
      </c>
      <c r="I71" s="4"/>
      <c r="J71" s="4"/>
      <c r="K71" s="4">
        <f t="shared" si="4"/>
        <v>557036.2697920454</v>
      </c>
      <c r="L71" s="4">
        <f>'[1]COAL WORK'!AP71*1000</f>
        <v>208967.279438831</v>
      </c>
      <c r="M71" s="4">
        <f>'[1]COAL WORK'!AQ71*1000</f>
        <v>67497.99853453125</v>
      </c>
      <c r="N71" s="4">
        <f>'[1]COAL WORK'!AR71*1000</f>
        <v>25527.2945232269</v>
      </c>
      <c r="O71" s="4">
        <f>'[1]COAL WORK'!AU71*1000</f>
        <v>27463.36344548613</v>
      </c>
      <c r="P71" s="4">
        <f>'[1]COAL WORK'!AT71*1000</f>
        <v>227531.21554439823</v>
      </c>
      <c r="Q71" s="4">
        <f>'[1]COAL WORK'!AS71*1000</f>
        <v>49.11830557185385</v>
      </c>
      <c r="R71" s="4"/>
      <c r="T71" s="6">
        <f t="shared" si="5"/>
        <v>0.1173202586297738</v>
      </c>
    </row>
    <row r="72" spans="1:20" ht="11.25">
      <c r="A72" s="2">
        <v>1961</v>
      </c>
      <c r="B72" s="4">
        <f t="shared" si="3"/>
        <v>4693812.573919658</v>
      </c>
      <c r="C72" s="4">
        <f>'[1]COAL WORK'!AH72*1000</f>
        <v>1285766.2967403599</v>
      </c>
      <c r="D72" s="4">
        <f>'[1]COAL WORK'!AI72*1000</f>
        <v>566531.8960967986</v>
      </c>
      <c r="E72" s="4">
        <f>'[1]COAL WORK'!AJ72*1000</f>
        <v>1210579.7320736265</v>
      </c>
      <c r="F72" s="4">
        <f>'[1]COAL WORK'!AM72*1000</f>
        <v>217380.5464631658</v>
      </c>
      <c r="G72" s="4">
        <f>'[1]COAL WORK'!AL72*1000</f>
        <v>1408307.0496009598</v>
      </c>
      <c r="H72" s="4">
        <f>'[1]COAL WORK'!AK72*1000</f>
        <v>5247.052944748022</v>
      </c>
      <c r="I72" s="4"/>
      <c r="J72" s="4"/>
      <c r="K72" s="4">
        <f t="shared" si="4"/>
        <v>585311.6219873589</v>
      </c>
      <c r="L72" s="4">
        <f>'[1]COAL WORK'!AP72*1000</f>
        <v>214050.37044707785</v>
      </c>
      <c r="M72" s="4">
        <f>'[1]COAL WORK'!AQ72*1000</f>
        <v>64300.00607795348</v>
      </c>
      <c r="N72" s="4">
        <f>'[1]COAL WORK'!AR72*1000</f>
        <v>24450.801245960443</v>
      </c>
      <c r="O72" s="4">
        <f>'[1]COAL WORK'!AU72*1000</f>
        <v>24110.834776588974</v>
      </c>
      <c r="P72" s="4">
        <f>'[1]COAL WORK'!AT72*1000</f>
        <v>258357.3315992637</v>
      </c>
      <c r="Q72" s="4">
        <f>'[1]COAL WORK'!AS72*1000</f>
        <v>42.277840514395216</v>
      </c>
      <c r="R72" s="4"/>
      <c r="T72" s="6">
        <f t="shared" si="5"/>
        <v>0.1246985500101857</v>
      </c>
    </row>
    <row r="73" spans="1:20" ht="11.25">
      <c r="A73" s="2">
        <v>1962</v>
      </c>
      <c r="B73" s="4">
        <f t="shared" si="3"/>
        <v>4772219.615169541</v>
      </c>
      <c r="C73" s="4">
        <f>'[1]COAL WORK'!AH73*1000</f>
        <v>1206871.0473000552</v>
      </c>
      <c r="D73" s="4">
        <f>'[1]COAL WORK'!AI73*1000</f>
        <v>545348.9049287179</v>
      </c>
      <c r="E73" s="4">
        <f>'[1]COAL WORK'!AJ73*1000</f>
        <v>1283375.7026063788</v>
      </c>
      <c r="F73" s="4">
        <f>'[1]COAL WORK'!AM73*1000</f>
        <v>180159.22175219396</v>
      </c>
      <c r="G73" s="4">
        <f>'[1]COAL WORK'!AL73*1000</f>
        <v>1552320.548722154</v>
      </c>
      <c r="H73" s="4">
        <f>'[1]COAL WORK'!AK73*1000</f>
        <v>4144.18986004112</v>
      </c>
      <c r="I73" s="4"/>
      <c r="J73" s="4"/>
      <c r="K73" s="4">
        <f t="shared" si="4"/>
        <v>599964.6857922269</v>
      </c>
      <c r="L73" s="4">
        <f>'[1]COAL WORK'!AP73*1000</f>
        <v>214686.8880986264</v>
      </c>
      <c r="M73" s="4">
        <f>'[1]COAL WORK'!AQ73*1000</f>
        <v>61783.65426766264</v>
      </c>
      <c r="N73" s="4">
        <f>'[1]COAL WORK'!AR73*1000</f>
        <v>26133.03273751514</v>
      </c>
      <c r="O73" s="4">
        <f>'[1]COAL WORK'!AU73*1000</f>
        <v>20676.03963433168</v>
      </c>
      <c r="P73" s="4">
        <f>'[1]COAL WORK'!AT73*1000</f>
        <v>276651.2752008522</v>
      </c>
      <c r="Q73" s="4">
        <f>'[1]COAL WORK'!AS73*1000</f>
        <v>33.795853238854015</v>
      </c>
      <c r="R73" s="4"/>
      <c r="T73" s="6">
        <f t="shared" si="5"/>
        <v>0.1257202589514339</v>
      </c>
    </row>
    <row r="74" spans="1:20" ht="11.25">
      <c r="A74" s="2">
        <v>1963</v>
      </c>
      <c r="B74" s="4">
        <f t="shared" si="3"/>
        <v>4781322.049002636</v>
      </c>
      <c r="C74" s="4">
        <f>'[1]COAL WORK'!AH74*1000</f>
        <v>1161863.2575780216</v>
      </c>
      <c r="D74" s="4">
        <f>'[1]COAL WORK'!AI74*1000</f>
        <v>519762.11557571887</v>
      </c>
      <c r="E74" s="4">
        <f>'[1]COAL WORK'!AJ74*1000</f>
        <v>1250446.0354516152</v>
      </c>
      <c r="F74" s="4">
        <f>'[1]COAL WORK'!AM74*1000</f>
        <v>134910.21432676856</v>
      </c>
      <c r="G74" s="4">
        <f>'[1]COAL WORK'!AL74*1000</f>
        <v>1711156.953981601</v>
      </c>
      <c r="H74" s="4">
        <f>'[1]COAL WORK'!AK74*1000</f>
        <v>3183.472088910757</v>
      </c>
      <c r="I74" s="4"/>
      <c r="J74" s="4"/>
      <c r="K74" s="4">
        <f t="shared" si="4"/>
        <v>627265.4529143742</v>
      </c>
      <c r="L74" s="4">
        <f>'[1]COAL WORK'!AP74*1000</f>
        <v>214776.83945521712</v>
      </c>
      <c r="M74" s="4">
        <f>'[1]COAL WORK'!AQ74*1000</f>
        <v>58983.10467515943</v>
      </c>
      <c r="N74" s="4">
        <f>'[1]COAL WORK'!AR74*1000</f>
        <v>25109.54865050385</v>
      </c>
      <c r="O74" s="4">
        <f>'[1]COAL WORK'!AU74*1000</f>
        <v>16107.046052265832</v>
      </c>
      <c r="P74" s="4">
        <f>'[1]COAL WORK'!AT74*1000</f>
        <v>312262.640482356</v>
      </c>
      <c r="Q74" s="4">
        <f>'[1]COAL WORK'!AS74*1000</f>
        <v>26.273598871922655</v>
      </c>
      <c r="R74" s="4"/>
      <c r="T74" s="6">
        <f t="shared" si="5"/>
        <v>0.13119079754211896</v>
      </c>
    </row>
    <row r="75" spans="1:20" ht="11.25">
      <c r="A75" s="2">
        <v>1964</v>
      </c>
      <c r="B75" s="4">
        <f aca="true" t="shared" si="6" ref="B75:B106">SUM(C75:H75)</f>
        <v>4753496.778630295</v>
      </c>
      <c r="C75" s="4">
        <f>'[1]COAL WORK'!AH75*1000</f>
        <v>1222601.0316376872</v>
      </c>
      <c r="D75" s="4">
        <f>'[1]COAL WORK'!AI75*1000</f>
        <v>503406.0381576973</v>
      </c>
      <c r="E75" s="4">
        <f>'[1]COAL WORK'!AJ75*1000</f>
        <v>1177374.8133745214</v>
      </c>
      <c r="F75" s="4">
        <f>'[1]COAL WORK'!AM75*1000</f>
        <v>104993.02491068495</v>
      </c>
      <c r="G75" s="4">
        <f>'[1]COAL WORK'!AL75*1000</f>
        <v>1742716.0116441743</v>
      </c>
      <c r="H75" s="4">
        <f>'[1]COAL WORK'!AK75*1000</f>
        <v>2405.858905528385</v>
      </c>
      <c r="I75" s="4"/>
      <c r="J75" s="4"/>
      <c r="K75" s="4">
        <f aca="true" t="shared" si="7" ref="K75:K106">SUM(L75:Q75)</f>
        <v>645791.6715571495</v>
      </c>
      <c r="L75" s="4">
        <f>'[1]COAL WORK'!AP75*1000</f>
        <v>240075.13587870094</v>
      </c>
      <c r="M75" s="4">
        <f>'[1]COAL WORK'!AQ75*1000</f>
        <v>56919.229287240654</v>
      </c>
      <c r="N75" s="4">
        <f>'[1]COAL WORK'!AR75*1000</f>
        <v>23108.93407743964</v>
      </c>
      <c r="O75" s="4">
        <f>'[1]COAL WORK'!AU75*1000</f>
        <v>12659.863330076876</v>
      </c>
      <c r="P75" s="4">
        <f>'[1]COAL WORK'!AT75*1000</f>
        <v>313008.4156437984</v>
      </c>
      <c r="Q75" s="4">
        <f>'[1]COAL WORK'!AS75*1000</f>
        <v>20.093339892970345</v>
      </c>
      <c r="R75" s="4"/>
      <c r="T75" s="6">
        <f aca="true" t="shared" si="8" ref="T75:T111">K75/B75</f>
        <v>0.13585612899967764</v>
      </c>
    </row>
    <row r="76" spans="1:20" ht="11.25">
      <c r="A76" s="2">
        <v>1965</v>
      </c>
      <c r="B76" s="4">
        <f t="shared" si="6"/>
        <v>4557664.6328686895</v>
      </c>
      <c r="C76" s="4">
        <f>'[1]COAL WORK'!AH76*1000</f>
        <v>1173452.1302380715</v>
      </c>
      <c r="D76" s="4">
        <f>'[1]COAL WORK'!AI76*1000</f>
        <v>472637.90247358545</v>
      </c>
      <c r="E76" s="4">
        <f>'[1]COAL WORK'!AJ76*1000</f>
        <v>1130386.9556361625</v>
      </c>
      <c r="F76" s="4">
        <f>'[1]COAL WORK'!AM76*1000</f>
        <v>70774.40708469354</v>
      </c>
      <c r="G76" s="4">
        <f>'[1]COAL WORK'!AL76*1000</f>
        <v>1708785.1502483906</v>
      </c>
      <c r="H76" s="4">
        <f>'[1]COAL WORK'!AK76*1000</f>
        <v>1628.0871877856853</v>
      </c>
      <c r="I76" s="4"/>
      <c r="J76" s="4"/>
      <c r="K76" s="4">
        <f t="shared" si="7"/>
        <v>627393.214575067</v>
      </c>
      <c r="L76" s="4">
        <f>'[1]COAL WORK'!AP76*1000</f>
        <v>238962.77773657534</v>
      </c>
      <c r="M76" s="4">
        <f>'[1]COAL WORK'!AQ76*1000</f>
        <v>54706.398727539796</v>
      </c>
      <c r="N76" s="4">
        <f>'[1]COAL WORK'!AR76*1000</f>
        <v>22063.734292265293</v>
      </c>
      <c r="O76" s="4">
        <f>'[1]COAL WORK'!AU76*1000</f>
        <v>8594.269111901307</v>
      </c>
      <c r="P76" s="4">
        <f>'[1]COAL WORK'!AT76*1000</f>
        <v>303052.27553845034</v>
      </c>
      <c r="Q76" s="4">
        <f>'[1]COAL WORK'!AS76*1000</f>
        <v>13.759168334875296</v>
      </c>
      <c r="R76" s="4"/>
      <c r="T76" s="6">
        <f t="shared" si="8"/>
        <v>0.13765673104828088</v>
      </c>
    </row>
    <row r="77" spans="1:20" ht="11.25">
      <c r="A77" s="2">
        <v>1966</v>
      </c>
      <c r="B77" s="4">
        <f t="shared" si="6"/>
        <v>4363962.043546697</v>
      </c>
      <c r="C77" s="4">
        <f>'[1]COAL WORK'!AH77*1000</f>
        <v>1095588.354383302</v>
      </c>
      <c r="D77" s="4">
        <f>'[1]COAL WORK'!AI77*1000</f>
        <v>428807.0725230131</v>
      </c>
      <c r="E77" s="4">
        <f>'[1]COAL WORK'!AJ77*1000</f>
        <v>1083788.5164834931</v>
      </c>
      <c r="F77" s="4">
        <f>'[1]COAL WORK'!AM77*1000</f>
        <v>43035.41718931448</v>
      </c>
      <c r="G77" s="4">
        <f>'[1]COAL WORK'!AL77*1000</f>
        <v>1711519.3260890625</v>
      </c>
      <c r="H77" s="4">
        <f>'[1]COAL WORK'!AK77*1000</f>
        <v>1223.3568785113919</v>
      </c>
      <c r="I77" s="4"/>
      <c r="J77" s="4"/>
      <c r="K77" s="4">
        <f t="shared" si="7"/>
        <v>606663.1844634657</v>
      </c>
      <c r="L77" s="4">
        <f>'[1]COAL WORK'!AP77*1000</f>
        <v>230366.93171741065</v>
      </c>
      <c r="M77" s="4">
        <f>'[1]COAL WORK'!AQ77*1000</f>
        <v>50406.26351597122</v>
      </c>
      <c r="N77" s="4">
        <f>'[1]COAL WORK'!AR77*1000</f>
        <v>21117.84173757888</v>
      </c>
      <c r="O77" s="4">
        <f>'[1]COAL WORK'!AU77*1000</f>
        <v>5312.835720875565</v>
      </c>
      <c r="P77" s="4">
        <f>'[1]COAL WORK'!AT77*1000</f>
        <v>299448.8508558584</v>
      </c>
      <c r="Q77" s="4">
        <f>'[1]COAL WORK'!AS77*1000</f>
        <v>10.460915771009976</v>
      </c>
      <c r="R77" s="4"/>
      <c r="T77" s="6">
        <f t="shared" si="8"/>
        <v>0.13901660427147436</v>
      </c>
    </row>
    <row r="78" spans="1:20" ht="11.25">
      <c r="A78" s="2">
        <v>1967</v>
      </c>
      <c r="B78" s="4">
        <f t="shared" si="6"/>
        <v>4116661.506317437</v>
      </c>
      <c r="C78" s="4">
        <f>'[1]COAL WORK'!AH78*1000</f>
        <v>1022270.4175881863</v>
      </c>
      <c r="D78" s="4">
        <f>'[1]COAL WORK'!AI78*1000</f>
        <v>378920.1712610481</v>
      </c>
      <c r="E78" s="4">
        <f>'[1]COAL WORK'!AJ78*1000</f>
        <v>1001343.7088087022</v>
      </c>
      <c r="F78" s="4">
        <f>'[1]COAL WORK'!AM78*1000</f>
        <v>23203.632127222594</v>
      </c>
      <c r="G78" s="4">
        <f>'[1]COAL WORK'!AL78*1000</f>
        <v>1690191.9803484075</v>
      </c>
      <c r="H78" s="4">
        <f>'[1]COAL WORK'!AK78*1000</f>
        <v>731.5961838706343</v>
      </c>
      <c r="I78" s="4"/>
      <c r="J78" s="4"/>
      <c r="K78" s="4">
        <f t="shared" si="7"/>
        <v>585108.7248836681</v>
      </c>
      <c r="L78" s="4">
        <f>'[1]COAL WORK'!AP78*1000</f>
        <v>222058.97355329117</v>
      </c>
      <c r="M78" s="4">
        <f>'[1]COAL WORK'!AQ78*1000</f>
        <v>45374.90089714005</v>
      </c>
      <c r="N78" s="4">
        <f>'[1]COAL WORK'!AR78*1000</f>
        <v>19514.464304395296</v>
      </c>
      <c r="O78" s="4">
        <f>'[1]COAL WORK'!AU78*1000</f>
        <v>2888.7975372890332</v>
      </c>
      <c r="P78" s="4">
        <f>'[1]COAL WORK'!AT78*1000</f>
        <v>295265.25923139614</v>
      </c>
      <c r="Q78" s="4">
        <f>'[1]COAL WORK'!AS78*1000</f>
        <v>6.32936015644204</v>
      </c>
      <c r="R78" s="4"/>
      <c r="T78" s="6">
        <f t="shared" si="8"/>
        <v>0.14213185222680055</v>
      </c>
    </row>
    <row r="79" spans="1:20" ht="11.25">
      <c r="A79" s="2">
        <v>1968</v>
      </c>
      <c r="B79" s="4">
        <f t="shared" si="6"/>
        <v>4065936.425077243</v>
      </c>
      <c r="C79" s="4">
        <f>'[1]COAL WORK'!AH79*1000</f>
        <v>1002929.0294062913</v>
      </c>
      <c r="D79" s="4">
        <f>'[1]COAL WORK'!AI79*1000</f>
        <v>340635.9747010659</v>
      </c>
      <c r="E79" s="4">
        <f>'[1]COAL WORK'!AJ79*1000</f>
        <v>866137.5430801573</v>
      </c>
      <c r="F79" s="4">
        <f>'[1]COAL WORK'!AM79*1000</f>
        <v>7895.290838651288</v>
      </c>
      <c r="G79" s="4">
        <f>'[1]COAL WORK'!AL79*1000</f>
        <v>1847945.049111538</v>
      </c>
      <c r="H79" s="4">
        <f>'[1]COAL WORK'!AK79*1000</f>
        <v>393.53793953885526</v>
      </c>
      <c r="I79" s="4"/>
      <c r="J79" s="4"/>
      <c r="K79" s="4">
        <f t="shared" si="7"/>
        <v>620209.8785847711</v>
      </c>
      <c r="L79" s="4">
        <f>'[1]COAL WORK'!AP79*1000</f>
        <v>225937.51713749603</v>
      </c>
      <c r="M79" s="4">
        <f>'[1]COAL WORK'!AQ79*1000</f>
        <v>42401.36797027142</v>
      </c>
      <c r="N79" s="4">
        <f>'[1]COAL WORK'!AR79*1000</f>
        <v>17411.596341635315</v>
      </c>
      <c r="O79" s="4">
        <f>'[1]COAL WORK'!AU79*1000</f>
        <v>962.3592548594346</v>
      </c>
      <c r="P79" s="4">
        <f>'[1]COAL WORK'!AT79*1000</f>
        <v>333493.59345328796</v>
      </c>
      <c r="Q79" s="4">
        <f>'[1]COAL WORK'!AS79*1000</f>
        <v>3.444427220866827</v>
      </c>
      <c r="R79" s="4"/>
      <c r="T79" s="6">
        <f t="shared" si="8"/>
        <v>0.15253801676768436</v>
      </c>
    </row>
    <row r="80" spans="1:20" ht="11.25">
      <c r="A80" s="2">
        <v>1969</v>
      </c>
      <c r="B80" s="4">
        <f t="shared" si="6"/>
        <v>3891334.567264373</v>
      </c>
      <c r="C80" s="4">
        <f>'[1]COAL WORK'!AH80*1000</f>
        <v>964787.3110240503</v>
      </c>
      <c r="D80" s="4">
        <f>'[1]COAL WORK'!AI80*1000</f>
        <v>329249.7225932227</v>
      </c>
      <c r="E80" s="4">
        <f>'[1]COAL WORK'!AJ80*1000</f>
        <v>716252.929282296</v>
      </c>
      <c r="F80" s="4">
        <f>'[1]COAL WORK'!AM80*1000</f>
        <v>6529.732617008254</v>
      </c>
      <c r="G80" s="4">
        <f>'[1]COAL WORK'!AL80*1000</f>
        <v>1874319.2291579386</v>
      </c>
      <c r="H80" s="4">
        <f>'[1]COAL WORK'!AK80*1000</f>
        <v>195.64258985756413</v>
      </c>
      <c r="I80" s="4"/>
      <c r="J80" s="4"/>
      <c r="K80" s="4">
        <f t="shared" si="7"/>
        <v>610210.3878070659</v>
      </c>
      <c r="L80" s="4">
        <f>'[1]COAL WORK'!AP80*1000</f>
        <v>214849.88925488846</v>
      </c>
      <c r="M80" s="4">
        <f>'[1]COAL WORK'!AQ80*1000</f>
        <v>42836.62887145915</v>
      </c>
      <c r="N80" s="4">
        <f>'[1]COAL WORK'!AR80*1000</f>
        <v>14899.101297073941</v>
      </c>
      <c r="O80" s="4">
        <f>'[1]COAL WORK'!AU80*1000</f>
        <v>779.7401408577998</v>
      </c>
      <c r="P80" s="4">
        <f>'[1]COAL WORK'!AT80*1000</f>
        <v>336843.2960095119</v>
      </c>
      <c r="Q80" s="4">
        <f>'[1]COAL WORK'!AS80*1000</f>
        <v>1.7322332745086122</v>
      </c>
      <c r="R80" s="4"/>
      <c r="T80" s="6">
        <f t="shared" si="8"/>
        <v>0.15681262488721104</v>
      </c>
    </row>
    <row r="81" spans="1:20" ht="11.25">
      <c r="A81" s="2">
        <v>1970</v>
      </c>
      <c r="B81" s="4">
        <f t="shared" si="6"/>
        <v>3616958.975423314</v>
      </c>
      <c r="C81" s="4">
        <f>'[1]COAL WORK'!AH81*1000</f>
        <v>889079.3285770749</v>
      </c>
      <c r="D81" s="4">
        <f>'[1]COAL WORK'!AI81*1000</f>
        <v>293063.58975045226</v>
      </c>
      <c r="E81" s="4">
        <f>'[1]COAL WORK'!AJ81*1000</f>
        <v>625668.9597476061</v>
      </c>
      <c r="F81" s="4">
        <f>'[1]COAL WORK'!AM81*1000</f>
        <v>4612.020537774002</v>
      </c>
      <c r="G81" s="4">
        <f>'[1]COAL WORK'!AL81*1000</f>
        <v>1804356.9333891915</v>
      </c>
      <c r="H81" s="4">
        <f>'[1]COAL WORK'!AK81*1000</f>
        <v>178.1434212154881</v>
      </c>
      <c r="I81" s="4"/>
      <c r="J81" s="4"/>
      <c r="K81" s="4">
        <f t="shared" si="7"/>
        <v>575690.0625883108</v>
      </c>
      <c r="L81" s="4">
        <f>'[1]COAL WORK'!AP81*1000</f>
        <v>208837.51383915934</v>
      </c>
      <c r="M81" s="4">
        <f>'[1]COAL WORK'!AQ81*1000</f>
        <v>38247.322252323065</v>
      </c>
      <c r="N81" s="4">
        <f>'[1]COAL WORK'!AR81*1000</f>
        <v>13125.670831701633</v>
      </c>
      <c r="O81" s="4">
        <f>'[1]COAL WORK'!AU81*1000</f>
        <v>545.1450276152789</v>
      </c>
      <c r="P81" s="4">
        <f>'[1]COAL WORK'!AT81*1000</f>
        <v>314932.8151396855</v>
      </c>
      <c r="Q81" s="4">
        <f>'[1]COAL WORK'!AS81*1000</f>
        <v>1.5954978260040384</v>
      </c>
      <c r="R81" s="4"/>
      <c r="T81" s="6">
        <f t="shared" si="8"/>
        <v>0.15916411175798154</v>
      </c>
    </row>
    <row r="82" spans="1:20" ht="11.25">
      <c r="A82" s="2">
        <v>1971</v>
      </c>
      <c r="B82" s="4">
        <f t="shared" si="6"/>
        <v>3388093.0827713157</v>
      </c>
      <c r="C82" s="4">
        <f>'[1]COAL WORK'!AH82*1000</f>
        <v>825692.4036571515</v>
      </c>
      <c r="D82" s="4">
        <f>'[1]COAL WORK'!AI82*1000</f>
        <v>231658.45176822372</v>
      </c>
      <c r="E82" s="4">
        <f>'[1]COAL WORK'!AJ82*1000</f>
        <v>549675.3030365125</v>
      </c>
      <c r="F82" s="4">
        <f>'[1]COAL WORK'!AM82*1000</f>
        <v>3832.2540966169404</v>
      </c>
      <c r="G82" s="4">
        <f>'[1]COAL WORK'!AL82*1000</f>
        <v>1777126.0997067448</v>
      </c>
      <c r="H82" s="4">
        <f>'[1]COAL WORK'!AK82*1000</f>
        <v>108.57050606592729</v>
      </c>
      <c r="I82" s="4"/>
      <c r="J82" s="4"/>
      <c r="K82" s="4">
        <f t="shared" si="7"/>
        <v>539379.6191497828</v>
      </c>
      <c r="L82" s="4">
        <f>'[1]COAL WORK'!AP82*1000</f>
        <v>199777.3417506845</v>
      </c>
      <c r="M82" s="4">
        <f>'[1]COAL WORK'!AQ82*1000</f>
        <v>30834.53193772386</v>
      </c>
      <c r="N82" s="4">
        <f>'[1]COAL WORK'!AR82*1000</f>
        <v>11911.734241949569</v>
      </c>
      <c r="O82" s="4">
        <f>'[1]COAL WORK'!AU82*1000</f>
        <v>450.31158606415033</v>
      </c>
      <c r="P82" s="4">
        <f>'[1]COAL WORK'!AT82*1000</f>
        <v>296404.71609122166</v>
      </c>
      <c r="Q82" s="4">
        <f>'[1]COAL WORK'!AS82*1000</f>
        <v>0.9835421391102063</v>
      </c>
      <c r="R82" s="4"/>
      <c r="T82" s="6">
        <f t="shared" si="8"/>
        <v>0.15919858338384058</v>
      </c>
    </row>
    <row r="83" spans="1:20" ht="11.25">
      <c r="A83" s="2">
        <v>1972</v>
      </c>
      <c r="B83" s="4">
        <f t="shared" si="6"/>
        <v>2812115.9068692103</v>
      </c>
      <c r="C83" s="4">
        <f>'[1]COAL WORK'!AH83*1000</f>
        <v>651317.699115627</v>
      </c>
      <c r="D83" s="4">
        <f>'[1]COAL WORK'!AI83*1000</f>
        <v>161784.68770088782</v>
      </c>
      <c r="E83" s="4">
        <f>'[1]COAL WORK'!AJ83*1000</f>
        <v>384961.6220982642</v>
      </c>
      <c r="F83" s="4">
        <f>'[1]COAL WORK'!AM83*1000</f>
        <v>2405.479856400241</v>
      </c>
      <c r="G83" s="4">
        <f>'[1]COAL WORK'!AL83*1000</f>
        <v>1611646.4180980308</v>
      </c>
      <c r="H83" s="4">
        <f>'[1]COAL WORK'!AK83*1000</f>
        <v>0</v>
      </c>
      <c r="I83" s="4"/>
      <c r="J83" s="4"/>
      <c r="K83" s="4">
        <f t="shared" si="7"/>
        <v>469582.55256057787</v>
      </c>
      <c r="L83" s="4">
        <f>'[1]COAL WORK'!AP83*1000</f>
        <v>165194.37714389703</v>
      </c>
      <c r="M83" s="4">
        <f>'[1]COAL WORK'!AQ83*1000</f>
        <v>22515.5332427131</v>
      </c>
      <c r="N83" s="4">
        <f>'[1]COAL WORK'!AR83*1000</f>
        <v>9204.890290133595</v>
      </c>
      <c r="O83" s="4">
        <f>'[1]COAL WORK'!AU83*1000</f>
        <v>280.8343082507221</v>
      </c>
      <c r="P83" s="4">
        <f>'[1]COAL WORK'!AT83*1000</f>
        <v>272386.91757558344</v>
      </c>
      <c r="Q83" s="4">
        <f>'[1]COAL WORK'!AS83*1000</f>
        <v>0</v>
      </c>
      <c r="R83" s="4"/>
      <c r="T83" s="6">
        <f t="shared" si="8"/>
        <v>0.16698548996985488</v>
      </c>
    </row>
    <row r="84" spans="1:20" ht="11.25">
      <c r="A84" s="2">
        <v>1973</v>
      </c>
      <c r="B84" s="4">
        <f t="shared" si="6"/>
        <v>3099843.342180345</v>
      </c>
      <c r="C84" s="4">
        <f>'[1]COAL WORK'!AH84*1000</f>
        <v>708484.8060102582</v>
      </c>
      <c r="D84" s="4">
        <f>'[1]COAL WORK'!AI84*1000</f>
        <v>162103.0319287085</v>
      </c>
      <c r="E84" s="4">
        <f>'[1]COAL WORK'!AJ84*1000</f>
        <v>370995.91687483375</v>
      </c>
      <c r="F84" s="4">
        <f>'[1]COAL WORK'!AM84*1000</f>
        <v>2373.53793210841</v>
      </c>
      <c r="G84" s="4">
        <f>'[1]COAL WORK'!AL84*1000</f>
        <v>1855886.0494344363</v>
      </c>
      <c r="H84" s="4">
        <f>'[1]COAL WORK'!AK84*1000</f>
        <v>0</v>
      </c>
      <c r="I84" s="4"/>
      <c r="J84" s="4"/>
      <c r="K84" s="4">
        <f t="shared" si="7"/>
        <v>526469.4860181037</v>
      </c>
      <c r="L84" s="4">
        <f>'[1]COAL WORK'!AP84*1000</f>
        <v>175370.92790441637</v>
      </c>
      <c r="M84" s="4">
        <f>'[1]COAL WORK'!AQ84*1000</f>
        <v>23611.635774477196</v>
      </c>
      <c r="N84" s="4">
        <f>'[1]COAL WORK'!AR84*1000</f>
        <v>9442.658108514057</v>
      </c>
      <c r="O84" s="4">
        <f>'[1]COAL WORK'!AU84*1000</f>
        <v>277.4441088966509</v>
      </c>
      <c r="P84" s="4">
        <f>'[1]COAL WORK'!AT84*1000</f>
        <v>317766.82012179936</v>
      </c>
      <c r="Q84" s="4">
        <f>'[1]COAL WORK'!AS84*1000</f>
        <v>0</v>
      </c>
      <c r="R84" s="4"/>
      <c r="T84" s="6">
        <f t="shared" si="8"/>
        <v>0.1698374491556723</v>
      </c>
    </row>
    <row r="85" spans="1:20" ht="11.25">
      <c r="A85" s="2">
        <v>1974</v>
      </c>
      <c r="B85" s="4">
        <f t="shared" si="6"/>
        <v>2629452.68208497</v>
      </c>
      <c r="C85" s="4">
        <f>'[1]COAL WORK'!AH85*1000</f>
        <v>565869.7046266971</v>
      </c>
      <c r="D85" s="4">
        <f>'[1]COAL WORK'!AI85*1000</f>
        <v>144146.20216685248</v>
      </c>
      <c r="E85" s="4">
        <f>'[1]COAL WORK'!AJ85*1000</f>
        <v>295612.84329479764</v>
      </c>
      <c r="F85" s="4">
        <f>'[1]COAL WORK'!AM85*1000</f>
        <v>2123.0522312265866</v>
      </c>
      <c r="G85" s="4">
        <f>'[1]COAL WORK'!AL85*1000</f>
        <v>1621700.8797653962</v>
      </c>
      <c r="H85" s="4">
        <f>'[1]COAL WORK'!AK85*1000</f>
        <v>0</v>
      </c>
      <c r="I85" s="4"/>
      <c r="J85" s="4"/>
      <c r="K85" s="4">
        <f t="shared" si="7"/>
        <v>459656.4724449116</v>
      </c>
      <c r="L85" s="4">
        <f>'[1]COAL WORK'!AP85*1000</f>
        <v>144319.4543280119</v>
      </c>
      <c r="M85" s="4">
        <f>'[1]COAL WORK'!AQ85*1000</f>
        <v>21792.345393000116</v>
      </c>
      <c r="N85" s="4">
        <f>'[1]COAL WORK'!AR85*1000</f>
        <v>7916.401172692828</v>
      </c>
      <c r="O85" s="4">
        <f>'[1]COAL WORK'!AU85*1000</f>
        <v>244.9619271043748</v>
      </c>
      <c r="P85" s="4">
        <f>'[1]COAL WORK'!AT85*1000</f>
        <v>285383.30962410243</v>
      </c>
      <c r="Q85" s="4">
        <f>'[1]COAL WORK'!AS85*1000</f>
        <v>0</v>
      </c>
      <c r="R85" s="4"/>
      <c r="T85" s="6">
        <f t="shared" si="8"/>
        <v>0.1748107032222525</v>
      </c>
    </row>
    <row r="86" spans="1:20" ht="11.25">
      <c r="A86" s="2">
        <v>1975</v>
      </c>
      <c r="B86" s="4">
        <f t="shared" si="6"/>
        <v>2782707.456665229</v>
      </c>
      <c r="C86" s="4">
        <f>'[1]COAL WORK'!AH86*1000</f>
        <v>621803.2624150071</v>
      </c>
      <c r="D86" s="4">
        <f>'[1]COAL WORK'!AI86*1000</f>
        <v>124773.4546944</v>
      </c>
      <c r="E86" s="4">
        <f>'[1]COAL WORK'!AJ86*1000</f>
        <v>280622.6298868476</v>
      </c>
      <c r="F86" s="4">
        <f>'[1]COAL WORK'!AM86*1000</f>
        <v>2261.3564222216714</v>
      </c>
      <c r="G86" s="4">
        <f>'[1]COAL WORK'!AL86*1000</f>
        <v>1753246.753246753</v>
      </c>
      <c r="H86" s="4">
        <f>'[1]COAL WORK'!AK86*1000</f>
        <v>0</v>
      </c>
      <c r="I86" s="4"/>
      <c r="J86" s="4"/>
      <c r="K86" s="4">
        <f t="shared" si="7"/>
        <v>490795.880167722</v>
      </c>
      <c r="L86" s="4">
        <f>'[1]COAL WORK'!AP86*1000</f>
        <v>158857.55775847373</v>
      </c>
      <c r="M86" s="4">
        <f>'[1]COAL WORK'!AQ86*1000</f>
        <v>19339.885477632</v>
      </c>
      <c r="N86" s="4">
        <f>'[1]COAL WORK'!AR86*1000</f>
        <v>7689.011730045818</v>
      </c>
      <c r="O86" s="4">
        <f>'[1]COAL WORK'!AU86*1000</f>
        <v>262.91252405217654</v>
      </c>
      <c r="P86" s="4">
        <f>'[1]COAL WORK'!AT86*1000</f>
        <v>304646.5126775183</v>
      </c>
      <c r="Q86" s="4">
        <f>'[1]COAL WORK'!AS86*1000</f>
        <v>0</v>
      </c>
      <c r="R86" s="4"/>
      <c r="T86" s="6">
        <f t="shared" si="8"/>
        <v>0.1763735095445093</v>
      </c>
    </row>
    <row r="87" spans="1:20" ht="11.25">
      <c r="A87" s="2">
        <v>1976</v>
      </c>
      <c r="B87" s="4">
        <f t="shared" si="6"/>
        <v>2826376.8563377736</v>
      </c>
      <c r="C87" s="4">
        <f>'[1]COAL WORK'!AH87*1000</f>
        <v>595561.614822554</v>
      </c>
      <c r="D87" s="4">
        <f>'[1]COAL WORK'!AI87*1000</f>
        <v>115769.184768</v>
      </c>
      <c r="E87" s="4">
        <f>'[1]COAL WORK'!AJ87*1000</f>
        <v>249081.69732184714</v>
      </c>
      <c r="F87" s="4">
        <f>'[1]COAL WORK'!AM87*1000</f>
        <v>2118.5278376056926</v>
      </c>
      <c r="G87" s="4">
        <f>'[1]COAL WORK'!AL87*1000</f>
        <v>1863845.831587767</v>
      </c>
      <c r="H87" s="4">
        <f>'[1]COAL WORK'!AK87*1000</f>
        <v>0</v>
      </c>
      <c r="I87" s="4"/>
      <c r="J87" s="4"/>
      <c r="K87" s="4">
        <f t="shared" si="7"/>
        <v>531198.3843176651</v>
      </c>
      <c r="L87" s="4">
        <f>'[1]COAL WORK'!AP87*1000</f>
        <v>159183.9985490959</v>
      </c>
      <c r="M87" s="4">
        <f>'[1]COAL WORK'!AQ87*1000</f>
        <v>18291.531193344003</v>
      </c>
      <c r="N87" s="4">
        <f>'[1]COAL WORK'!AR87*1000</f>
        <v>6907.43181632876</v>
      </c>
      <c r="O87" s="4">
        <f>'[1]COAL WORK'!AU87*1000</f>
        <v>246.6120426389147</v>
      </c>
      <c r="P87" s="4">
        <f>'[1]COAL WORK'!AT87*1000</f>
        <v>346568.81071625755</v>
      </c>
      <c r="Q87" s="4">
        <f>'[1]COAL WORK'!AS87*1000</f>
        <v>0</v>
      </c>
      <c r="R87" s="4"/>
      <c r="T87" s="6">
        <f t="shared" si="8"/>
        <v>0.18794322601620642</v>
      </c>
    </row>
    <row r="88" spans="1:20" ht="11.25">
      <c r="A88" s="2">
        <v>1977</v>
      </c>
      <c r="B88" s="4">
        <f t="shared" si="6"/>
        <v>2791451.79273442</v>
      </c>
      <c r="C88" s="4">
        <f>'[1]COAL WORK'!AH88*1000</f>
        <v>519753.497445893</v>
      </c>
      <c r="D88" s="4">
        <f>'[1]COAL WORK'!AI88*1000</f>
        <v>115769.18476799999</v>
      </c>
      <c r="E88" s="4">
        <f>'[1]COAL WORK'!AJ88*1000</f>
        <v>238998.25253045495</v>
      </c>
      <c r="F88" s="4">
        <f>'[1]COAL WORK'!AM88*1000</f>
        <v>1974.8462598668996</v>
      </c>
      <c r="G88" s="4">
        <f>'[1]COAL WORK'!AL88*1000</f>
        <v>1914956.011730205</v>
      </c>
      <c r="H88" s="4">
        <f>'[1]COAL WORK'!AK88*1000</f>
        <v>0</v>
      </c>
      <c r="I88" s="4"/>
      <c r="J88" s="4"/>
      <c r="K88" s="4">
        <f t="shared" si="7"/>
        <v>545041.7306705841</v>
      </c>
      <c r="L88" s="4">
        <f>'[1]COAL WORK'!AP88*1000</f>
        <v>146551.9961014031</v>
      </c>
      <c r="M88" s="4">
        <f>'[1]COAL WORK'!AQ88*1000</f>
        <v>18638.838747648006</v>
      </c>
      <c r="N88" s="4">
        <f>'[1]COAL WORK'!AR88*1000</f>
        <v>6691.335857737446</v>
      </c>
      <c r="O88" s="4">
        <f>'[1]COAL WORK'!AU88*1000</f>
        <v>230.72868198989318</v>
      </c>
      <c r="P88" s="4">
        <f>'[1]COAL WORK'!AT88*1000</f>
        <v>372928.8312818057</v>
      </c>
      <c r="Q88" s="4">
        <f>'[1]COAL WORK'!AS88*1000</f>
        <v>0</v>
      </c>
      <c r="R88" s="4"/>
      <c r="T88" s="6">
        <f t="shared" si="8"/>
        <v>0.1952538575408025</v>
      </c>
    </row>
    <row r="89" spans="1:20" ht="11.25">
      <c r="A89" s="2">
        <v>1978</v>
      </c>
      <c r="B89" s="4">
        <f t="shared" si="6"/>
        <v>2717985.6501504504</v>
      </c>
      <c r="C89" s="4">
        <f>'[1]COAL WORK'!AH89*1000</f>
        <v>458240.93863132695</v>
      </c>
      <c r="D89" s="4">
        <f>'[1]COAL WORK'!AI89*1000</f>
        <v>110623.88766719999</v>
      </c>
      <c r="E89" s="4">
        <f>'[1]COAL WORK'!AJ89*1000</f>
        <v>217968.52740172794</v>
      </c>
      <c r="F89" s="4">
        <f>'[1]COAL WORK'!AM89*1000</f>
        <v>1952.4640245568032</v>
      </c>
      <c r="G89" s="4">
        <f>'[1]COAL WORK'!AL89*1000</f>
        <v>1929199.8324256388</v>
      </c>
      <c r="H89" s="4">
        <f>'[1]COAL WORK'!AK89*1000</f>
        <v>0</v>
      </c>
      <c r="I89" s="4"/>
      <c r="J89" s="4"/>
      <c r="K89" s="4">
        <f t="shared" si="7"/>
        <v>541261.1061740769</v>
      </c>
      <c r="L89" s="4">
        <f>'[1]COAL WORK'!AP89*1000</f>
        <v>129672.44798803577</v>
      </c>
      <c r="M89" s="4">
        <f>'[1]COAL WORK'!AQ89*1000</f>
        <v>18142.317577420803</v>
      </c>
      <c r="N89" s="4">
        <f>'[1]COAL WORK'!AR89*1000</f>
        <v>6154.969141247112</v>
      </c>
      <c r="O89" s="4">
        <f>'[1]COAL WORK'!AU89*1000</f>
        <v>229.25464697205712</v>
      </c>
      <c r="P89" s="4">
        <f>'[1]COAL WORK'!AT89*1000</f>
        <v>387062.1168204012</v>
      </c>
      <c r="Q89" s="4">
        <f>'[1]COAL WORK'!AS89*1000</f>
        <v>0</v>
      </c>
      <c r="R89" s="4"/>
      <c r="T89" s="6">
        <f t="shared" si="8"/>
        <v>0.19914053120336236</v>
      </c>
    </row>
    <row r="90" spans="1:20" ht="11.25">
      <c r="A90" s="2">
        <v>1979</v>
      </c>
      <c r="B90" s="4">
        <f t="shared" si="6"/>
        <v>2878370.4078764333</v>
      </c>
      <c r="C90" s="4">
        <f>'[1]COAL WORK'!AH90*1000</f>
        <v>448463.7204955619</v>
      </c>
      <c r="D90" s="4">
        <f>'[1]COAL WORK'!AI90*1000</f>
        <v>118341.83331840001</v>
      </c>
      <c r="E90" s="4">
        <f>'[1]COAL WORK'!AJ90*1000</f>
        <v>210896.569835637</v>
      </c>
      <c r="F90" s="4">
        <f>'[1]COAL WORK'!AM90*1000</f>
        <v>1799.4111644133009</v>
      </c>
      <c r="G90" s="4">
        <f>'[1]COAL WORK'!AL90*1000</f>
        <v>2098868.873062421</v>
      </c>
      <c r="H90" s="4">
        <f>'[1]COAL WORK'!AK90*1000</f>
        <v>0</v>
      </c>
      <c r="I90" s="4"/>
      <c r="J90" s="4"/>
      <c r="K90" s="4">
        <f t="shared" si="7"/>
        <v>602360.8790538956</v>
      </c>
      <c r="L90" s="4">
        <f>'[1]COAL WORK'!AP90*1000</f>
        <v>132178.90525868593</v>
      </c>
      <c r="M90" s="4">
        <f>'[1]COAL WORK'!AQ90*1000</f>
        <v>19763.086164172808</v>
      </c>
      <c r="N90" s="4">
        <f>'[1]COAL WORK'!AR90*1000</f>
        <v>6010.417940532928</v>
      </c>
      <c r="O90" s="4">
        <f>'[1]COAL WORK'!AU90*1000</f>
        <v>212.17805307321655</v>
      </c>
      <c r="P90" s="4">
        <f>'[1]COAL WORK'!AT90*1000</f>
        <v>444196.2916374308</v>
      </c>
      <c r="Q90" s="4">
        <f>'[1]COAL WORK'!AS90*1000</f>
        <v>0</v>
      </c>
      <c r="R90" s="4"/>
      <c r="T90" s="6">
        <f t="shared" si="8"/>
        <v>0.20927149522020605</v>
      </c>
    </row>
    <row r="91" spans="1:20" ht="11.25">
      <c r="A91" s="2">
        <v>1980</v>
      </c>
      <c r="B91" s="4">
        <f t="shared" si="6"/>
        <v>2812210.5109816412</v>
      </c>
      <c r="C91" s="4">
        <f>'[1]COAL WORK'!AH91*1000</f>
        <v>377763.62555234745</v>
      </c>
      <c r="D91" s="4">
        <f>'[1]COAL WORK'!AI91*1000</f>
        <v>100333.29346560003</v>
      </c>
      <c r="E91" s="4">
        <f>'[1]COAL WORK'!AJ91*1000</f>
        <v>195160.56554659747</v>
      </c>
      <c r="F91" s="4">
        <f>'[1]COAL WORK'!AM91*1000</f>
        <v>1960.9861992496546</v>
      </c>
      <c r="G91" s="4">
        <f>'[1]COAL WORK'!AL91*1000</f>
        <v>2136992.0402178466</v>
      </c>
      <c r="H91" s="4">
        <f>'[1]COAL WORK'!AK91*1000</f>
        <v>0</v>
      </c>
      <c r="I91" s="4"/>
      <c r="J91" s="4"/>
      <c r="K91" s="4">
        <f t="shared" si="7"/>
        <v>563070.224279906</v>
      </c>
      <c r="L91" s="4">
        <f>'[1]COAL WORK'!AP91*1000</f>
        <v>110688.91255981242</v>
      </c>
      <c r="M91" s="4">
        <f>'[1]COAL WORK'!AQ91*1000</f>
        <v>17056.659889152004</v>
      </c>
      <c r="N91" s="4">
        <f>'[1]COAL WORK'!AR91*1000</f>
        <v>5595.052057043117</v>
      </c>
      <c r="O91" s="4">
        <f>'[1]COAL WORK'!AU91*1000</f>
        <v>231.2952807959159</v>
      </c>
      <c r="P91" s="4">
        <f>'[1]COAL WORK'!AT91*1000</f>
        <v>429498.30449310254</v>
      </c>
      <c r="Q91" s="4">
        <f>'[1]COAL WORK'!AS91*1000</f>
        <v>0</v>
      </c>
      <c r="R91" s="4"/>
      <c r="T91" s="6">
        <f t="shared" si="8"/>
        <v>0.20022335528621524</v>
      </c>
    </row>
    <row r="92" spans="1:20" ht="11.25">
      <c r="A92" s="2">
        <v>1981</v>
      </c>
      <c r="B92" s="4">
        <f t="shared" si="6"/>
        <v>2708804.381626359</v>
      </c>
      <c r="C92" s="4">
        <f>'[1]COAL WORK'!AH92*1000</f>
        <v>357598.14850559994</v>
      </c>
      <c r="D92" s="4">
        <f>'[1]COAL WORK'!AI92*1000</f>
        <v>90042.69926399998</v>
      </c>
      <c r="E92" s="4">
        <f>'[1]COAL WORK'!AJ92*1000</f>
        <v>180085.39852799996</v>
      </c>
      <c r="F92" s="4">
        <f>'[1]COAL WORK'!AM92*1000</f>
        <v>1480.313795454135</v>
      </c>
      <c r="G92" s="4">
        <f>'[1]COAL WORK'!AL92*1000</f>
        <v>2079597.8215333053</v>
      </c>
      <c r="H92" s="4">
        <f>'[1]COAL WORK'!AK92*1000</f>
        <v>0</v>
      </c>
      <c r="I92" s="4"/>
      <c r="J92" s="4"/>
      <c r="K92" s="4">
        <f t="shared" si="7"/>
        <v>535967.1954983127</v>
      </c>
      <c r="L92" s="4">
        <f>'[1]COAL WORK'!AP92*1000</f>
        <v>108963.3121391135</v>
      </c>
      <c r="M92" s="4">
        <f>'[1]COAL WORK'!AQ92*1000</f>
        <v>15577.386972672002</v>
      </c>
      <c r="N92" s="4">
        <f>'[1]COAL WORK'!AR92*1000</f>
        <v>5197.353602316197</v>
      </c>
      <c r="O92" s="4">
        <f>'[1]COAL WORK'!AU92*1000</f>
        <v>174.54541621561754</v>
      </c>
      <c r="P92" s="4">
        <f>'[1]COAL WORK'!AT92*1000</f>
        <v>406054.59736799536</v>
      </c>
      <c r="Q92" s="4">
        <f>'[1]COAL WORK'!AS92*1000</f>
        <v>0</v>
      </c>
      <c r="R92" s="4"/>
      <c r="T92" s="6">
        <f t="shared" si="8"/>
        <v>0.19786116676927382</v>
      </c>
    </row>
    <row r="93" spans="1:20" ht="11.25">
      <c r="A93" s="2">
        <v>1982</v>
      </c>
      <c r="B93" s="4">
        <f t="shared" si="6"/>
        <v>2577442.585808726</v>
      </c>
      <c r="C93" s="4">
        <f>'[1]COAL WORK'!AH93*1000</f>
        <v>358884.4727808</v>
      </c>
      <c r="D93" s="4">
        <f>'[1]COAL WORK'!AI93*1000</f>
        <v>91329.02353919999</v>
      </c>
      <c r="E93" s="4">
        <f>'[1]COAL WORK'!AJ93*1000</f>
        <v>167222.155776</v>
      </c>
      <c r="F93" s="4">
        <f>'[1]COAL WORK'!AM93*1000</f>
        <v>1481.5880906060609</v>
      </c>
      <c r="G93" s="4">
        <f>'[1]COAL WORK'!AL93*1000</f>
        <v>1958525.3456221197</v>
      </c>
      <c r="H93" s="4">
        <f>'[1]COAL WORK'!AK93*1000</f>
        <v>0</v>
      </c>
      <c r="I93" s="4"/>
      <c r="J93" s="4"/>
      <c r="K93" s="4">
        <f t="shared" si="7"/>
        <v>490128.9750783547</v>
      </c>
      <c r="L93" s="4">
        <f>'[1]COAL WORK'!AP93*1000</f>
        <v>105449.72215788475</v>
      </c>
      <c r="M93" s="4">
        <f>'[1]COAL WORK'!AQ93*1000</f>
        <v>16073.908142899207</v>
      </c>
      <c r="N93" s="4">
        <f>'[1]COAL WORK'!AR93*1000</f>
        <v>4842.350760162895</v>
      </c>
      <c r="O93" s="4">
        <f>'[1]COAL WORK'!AU93*1000</f>
        <v>174.2985977744966</v>
      </c>
      <c r="P93" s="4">
        <f>'[1]COAL WORK'!AT93*1000</f>
        <v>363588.69541963335</v>
      </c>
      <c r="Q93" s="4">
        <f>'[1]COAL WORK'!AS93*1000</f>
        <v>0</v>
      </c>
      <c r="R93" s="4"/>
      <c r="T93" s="6">
        <f t="shared" si="8"/>
        <v>0.1901609672226963</v>
      </c>
    </row>
    <row r="94" spans="1:20" ht="11.25">
      <c r="A94" s="2">
        <v>1983</v>
      </c>
      <c r="B94" s="4">
        <f t="shared" si="6"/>
        <v>2478022.8171276897</v>
      </c>
      <c r="C94" s="4">
        <f>'[1]COAL WORK'!AH94*1000</f>
        <v>303572.5289471999</v>
      </c>
      <c r="D94" s="4">
        <f>'[1]COAL WORK'!AI94*1000</f>
        <v>92615.34781439998</v>
      </c>
      <c r="E94" s="4">
        <f>'[1]COAL WORK'!AJ94*1000</f>
        <v>105478.59056639997</v>
      </c>
      <c r="F94" s="4">
        <f>'[1]COAL WORK'!AM94*1000</f>
        <v>654.632162488398</v>
      </c>
      <c r="G94" s="4">
        <f>'[1]COAL WORK'!AL94*1000</f>
        <v>1975701.7176372015</v>
      </c>
      <c r="H94" s="4">
        <f>'[1]COAL WORK'!AK94*1000</f>
        <v>0</v>
      </c>
      <c r="I94" s="4"/>
      <c r="J94" s="4"/>
      <c r="K94" s="4">
        <f t="shared" si="7"/>
        <v>508686.61158819526</v>
      </c>
      <c r="L94" s="4">
        <f>'[1]COAL WORK'!AP94*1000</f>
        <v>93803.58986819957</v>
      </c>
      <c r="M94" s="4">
        <f>'[1]COAL WORK'!AQ94*1000</f>
        <v>16578.147258777604</v>
      </c>
      <c r="N94" s="4">
        <f>'[1]COAL WORK'!AR94*1000</f>
        <v>3063.0234924622337</v>
      </c>
      <c r="O94" s="4">
        <f>'[1]COAL WORK'!AU94*1000</f>
        <v>77.22243177249786</v>
      </c>
      <c r="P94" s="4">
        <f>'[1]COAL WORK'!AT94*1000</f>
        <v>395164.62853698333</v>
      </c>
      <c r="Q94" s="4">
        <f>'[1]COAL WORK'!AS94*1000</f>
        <v>0</v>
      </c>
      <c r="R94" s="4"/>
      <c r="T94" s="6">
        <f t="shared" si="8"/>
        <v>0.2052792282912959</v>
      </c>
    </row>
    <row r="95" spans="1:20" ht="11.25">
      <c r="A95" s="2">
        <v>1984</v>
      </c>
      <c r="B95" s="4">
        <f t="shared" si="6"/>
        <v>1880535.2349553197</v>
      </c>
      <c r="C95" s="4">
        <f>'[1]COAL WORK'!AH95*1000</f>
        <v>364029.7698816</v>
      </c>
      <c r="D95" s="4">
        <f>'[1]COAL WORK'!AI95*1000</f>
        <v>78465.7807872</v>
      </c>
      <c r="E95" s="4">
        <f>'[1]COAL WORK'!AJ95*1000</f>
        <v>136350.37317120002</v>
      </c>
      <c r="F95" s="4">
        <f>'[1]COAL WORK'!AM95*1000</f>
        <v>55.46109437307183</v>
      </c>
      <c r="G95" s="4">
        <f>'[1]COAL WORK'!AL95*1000</f>
        <v>1301633.8500209467</v>
      </c>
      <c r="H95" s="4">
        <f>'[1]COAL WORK'!AK95*1000</f>
        <v>0</v>
      </c>
      <c r="I95" s="4"/>
      <c r="J95" s="4"/>
      <c r="K95" s="4">
        <f t="shared" si="7"/>
        <v>446658.6334567937</v>
      </c>
      <c r="L95" s="4">
        <f>'[1]COAL WORK'!AP95*1000</f>
        <v>110189.31152725</v>
      </c>
      <c r="M95" s="4">
        <f>'[1]COAL WORK'!AQ95*1000</f>
        <v>14280.77210327041</v>
      </c>
      <c r="N95" s="4">
        <f>'[1]COAL WORK'!AR95*1000</f>
        <v>3956.6541425302644</v>
      </c>
      <c r="O95" s="4">
        <f>'[1]COAL WORK'!AU95*1000</f>
        <v>6.576840650384586</v>
      </c>
      <c r="P95" s="4">
        <f>'[1]COAL WORK'!AT95*1000</f>
        <v>318225.3188430926</v>
      </c>
      <c r="Q95" s="4">
        <f>'[1]COAL WORK'!AS95*1000</f>
        <v>0</v>
      </c>
      <c r="R95" s="4"/>
      <c r="T95" s="6">
        <f t="shared" si="8"/>
        <v>0.23751675860910204</v>
      </c>
    </row>
    <row r="96" spans="1:20" ht="11.25">
      <c r="A96" s="2">
        <v>1985</v>
      </c>
      <c r="B96" s="4">
        <f t="shared" si="6"/>
        <v>2413630.061428675</v>
      </c>
      <c r="C96" s="4">
        <f>'[1]COAL WORK'!AH96*1000</f>
        <v>380751.9854592</v>
      </c>
      <c r="D96" s="4">
        <f>'[1]COAL WORK'!AI96*1000</f>
        <v>95187.9963648</v>
      </c>
      <c r="E96" s="4">
        <f>'[1]COAL WORK'!AJ96*1000</f>
        <v>144068.31882239998</v>
      </c>
      <c r="F96" s="4">
        <f>'[1]COAL WORK'!AM96*1000</f>
        <v>157.16086606241703</v>
      </c>
      <c r="G96" s="4">
        <f>'[1]COAL WORK'!AL96*1000</f>
        <v>1793464.5999162127</v>
      </c>
      <c r="H96" s="4">
        <f>'[1]COAL WORK'!AK96*1000</f>
        <v>0</v>
      </c>
      <c r="I96" s="4"/>
      <c r="J96" s="4"/>
      <c r="K96" s="4">
        <f t="shared" si="7"/>
        <v>512558.01279590913</v>
      </c>
      <c r="L96" s="4">
        <f>'[1]COAL WORK'!AP96*1000</f>
        <v>120567.60062073941</v>
      </c>
      <c r="M96" s="4">
        <f>'[1]COAL WORK'!AQ96*1000</f>
        <v>17609.779327488</v>
      </c>
      <c r="N96" s="4">
        <f>'[1]COAL WORK'!AR96*1000</f>
        <v>4187.543585752675</v>
      </c>
      <c r="O96" s="4">
        <f>'[1]COAL WORK'!AU96*1000</f>
        <v>18.752223812289323</v>
      </c>
      <c r="P96" s="4">
        <f>'[1]COAL WORK'!AT96*1000</f>
        <v>370174.33703811676</v>
      </c>
      <c r="Q96" s="4">
        <f>'[1]COAL WORK'!AS96*1000</f>
        <v>0</v>
      </c>
      <c r="R96" s="4"/>
      <c r="T96" s="6">
        <f t="shared" si="8"/>
        <v>0.21235980649516603</v>
      </c>
    </row>
    <row r="97" spans="1:20" ht="11.25">
      <c r="A97" s="2">
        <v>1986</v>
      </c>
      <c r="B97" s="4">
        <f t="shared" si="6"/>
        <v>2660677.096874029</v>
      </c>
      <c r="C97" s="4">
        <f>'[1]COAL WORK'!AH97*1000</f>
        <v>384610.95828480006</v>
      </c>
      <c r="D97" s="4">
        <f>'[1]COAL WORK'!AI97*1000</f>
        <v>104192.2662912</v>
      </c>
      <c r="E97" s="4">
        <f>'[1]COAL WORK'!AJ97*1000</f>
        <v>164649.5072256</v>
      </c>
      <c r="F97" s="4">
        <f>'[1]COAL WORK'!AM97*1000</f>
        <v>102.45472471254425</v>
      </c>
      <c r="G97" s="4">
        <f>'[1]COAL WORK'!AL97*1000</f>
        <v>2007121.9103477164</v>
      </c>
      <c r="H97" s="4">
        <f>'[1]COAL WORK'!AK97*1000</f>
        <v>0</v>
      </c>
      <c r="I97" s="4"/>
      <c r="J97" s="4"/>
      <c r="K97" s="4">
        <f t="shared" si="7"/>
        <v>565017.6502309114</v>
      </c>
      <c r="L97" s="4">
        <f>'[1]COAL WORK'!AP97*1000</f>
        <v>120868.82952080914</v>
      </c>
      <c r="M97" s="4">
        <f>'[1]COAL WORK'!AQ97*1000</f>
        <v>19588.14606274561</v>
      </c>
      <c r="N97" s="4">
        <f>'[1]COAL WORK'!AR97*1000</f>
        <v>4784.1801246587265</v>
      </c>
      <c r="O97" s="4">
        <f>'[1]COAL WORK'!AU97*1000</f>
        <v>12.33747303355506</v>
      </c>
      <c r="P97" s="4">
        <f>'[1]COAL WORK'!AT97*1000</f>
        <v>419764.1570496644</v>
      </c>
      <c r="Q97" s="4">
        <f>'[1]COAL WORK'!AS97*1000</f>
        <v>0</v>
      </c>
      <c r="R97" s="4"/>
      <c r="T97" s="6">
        <f t="shared" si="8"/>
        <v>0.21235859507143437</v>
      </c>
    </row>
    <row r="98" spans="1:20" ht="11.25">
      <c r="A98" s="2">
        <v>1987</v>
      </c>
      <c r="B98" s="4">
        <f t="shared" si="6"/>
        <v>2743098.9877904123</v>
      </c>
      <c r="C98" s="4">
        <f>'[1]COAL WORK'!AH98*1000</f>
        <v>382038.3097344</v>
      </c>
      <c r="D98" s="4">
        <f>'[1]COAL WORK'!AI98*1000</f>
        <v>101619.61774079996</v>
      </c>
      <c r="E98" s="4">
        <f>'[1]COAL WORK'!AJ98*1000</f>
        <v>149213.6159232</v>
      </c>
      <c r="F98" s="4">
        <f>'[1]COAL WORK'!AM98*1000</f>
        <v>47.301953805497746</v>
      </c>
      <c r="G98" s="4">
        <f>'[1]COAL WORK'!AL98*1000</f>
        <v>2110180.142438207</v>
      </c>
      <c r="H98" s="4">
        <f>'[1]COAL WORK'!AK98*1000</f>
        <v>0</v>
      </c>
      <c r="I98" s="4"/>
      <c r="J98" s="4"/>
      <c r="K98" s="4">
        <f t="shared" si="7"/>
        <v>630577.2802666328</v>
      </c>
      <c r="L98" s="4">
        <f>'[1]COAL WORK'!AP98*1000</f>
        <v>123827.82329332303</v>
      </c>
      <c r="M98" s="4">
        <f>'[1]COAL WORK'!AQ98*1000</f>
        <v>19409.346988492805</v>
      </c>
      <c r="N98" s="4">
        <f>'[1]COAL WORK'!AR98*1000</f>
        <v>4344.947046345799</v>
      </c>
      <c r="O98" s="4">
        <f>'[1]COAL WORK'!AU98*1000</f>
        <v>5.733391809242691</v>
      </c>
      <c r="P98" s="4">
        <f>'[1]COAL WORK'!AT98*1000</f>
        <v>482989.4295466619</v>
      </c>
      <c r="Q98" s="4">
        <f>'[1]COAL WORK'!AS98*1000</f>
        <v>0</v>
      </c>
      <c r="R98" s="4"/>
      <c r="T98" s="6">
        <f t="shared" si="8"/>
        <v>0.22987769784223783</v>
      </c>
    </row>
    <row r="99" spans="1:20" ht="11.25">
      <c r="A99" s="2">
        <v>1988</v>
      </c>
      <c r="B99" s="4">
        <f t="shared" si="6"/>
        <v>2755178.390289532</v>
      </c>
      <c r="C99" s="4">
        <f>'[1]COAL WORK'!AH99*1000</f>
        <v>370461.39125760004</v>
      </c>
      <c r="D99" s="4">
        <f>'[1]COAL WORK'!AI99*1000</f>
        <v>92615.34781440001</v>
      </c>
      <c r="E99" s="4">
        <f>'[1]COAL WORK'!AJ99*1000</f>
        <v>131205.07607039995</v>
      </c>
      <c r="F99" s="4">
        <f>'[1]COAL WORK'!AM99*1000</f>
        <v>25.1884692938602</v>
      </c>
      <c r="G99" s="4">
        <f>'[1]COAL WORK'!AL99*1000</f>
        <v>2160871.386677838</v>
      </c>
      <c r="H99" s="4">
        <f>'[1]COAL WORK'!AK99*1000</f>
        <v>0</v>
      </c>
      <c r="I99" s="4"/>
      <c r="J99" s="4"/>
      <c r="K99" s="4">
        <f t="shared" si="7"/>
        <v>605237.1679679992</v>
      </c>
      <c r="L99" s="4">
        <f>'[1]COAL WORK'!AP99*1000</f>
        <v>123659.14005221198</v>
      </c>
      <c r="M99" s="4">
        <f>'[1]COAL WORK'!AQ99*1000</f>
        <v>17967.377475993613</v>
      </c>
      <c r="N99" s="4">
        <f>'[1]COAL WORK'!AR99*1000</f>
        <v>3825.3750794550433</v>
      </c>
      <c r="O99" s="4">
        <f>'[1]COAL WORK'!AU99*1000</f>
        <v>3.068768388599712</v>
      </c>
      <c r="P99" s="4">
        <f>'[1]COAL WORK'!AT99*1000</f>
        <v>459782.20659195003</v>
      </c>
      <c r="Q99" s="4">
        <f>'[1]COAL WORK'!AS99*1000</f>
        <v>0</v>
      </c>
      <c r="R99" s="4"/>
      <c r="T99" s="6">
        <f t="shared" si="8"/>
        <v>0.21967258820739988</v>
      </c>
    </row>
    <row r="100" spans="1:20" ht="11.25">
      <c r="A100" s="2">
        <v>1989</v>
      </c>
      <c r="B100" s="4">
        <f t="shared" si="6"/>
        <v>2653643.216551041</v>
      </c>
      <c r="C100" s="4">
        <f>'[1]COAL WORK'!AH100*1000</f>
        <v>367888.7427072</v>
      </c>
      <c r="D100" s="4">
        <f>'[1]COAL WORK'!AI100*1000</f>
        <v>87470.05071360001</v>
      </c>
      <c r="E100" s="4">
        <f>'[1]COAL WORK'!AJ100*1000</f>
        <v>110623.8876672</v>
      </c>
      <c r="F100" s="4">
        <f>'[1]COAL WORK'!AM100*1000</f>
        <v>102.9317764052478</v>
      </c>
      <c r="G100" s="4">
        <f>'[1]COAL WORK'!AL100*1000</f>
        <v>2087557.6036866358</v>
      </c>
      <c r="H100" s="4">
        <f>'[1]COAL WORK'!AK100*1000</f>
        <v>0</v>
      </c>
      <c r="I100" s="4"/>
      <c r="J100" s="4"/>
      <c r="K100" s="4">
        <f t="shared" si="7"/>
        <v>571296.2451916351</v>
      </c>
      <c r="L100" s="4">
        <f>'[1]COAL WORK'!AP100*1000</f>
        <v>124743.05926696183</v>
      </c>
      <c r="M100" s="4">
        <f>'[1]COAL WORK'!AQ100*1000</f>
        <v>17231.599990579212</v>
      </c>
      <c r="N100" s="4">
        <f>'[1]COAL WORK'!AR100*1000</f>
        <v>3233.264897128303</v>
      </c>
      <c r="O100" s="4">
        <f>'[1]COAL WORK'!AU100*1000</f>
        <v>12.627794900319413</v>
      </c>
      <c r="P100" s="4">
        <f>'[1]COAL WORK'!AT100*1000</f>
        <v>426075.6932420654</v>
      </c>
      <c r="Q100" s="4">
        <f>'[1]COAL WORK'!AS100*1000</f>
        <v>0</v>
      </c>
      <c r="R100" s="4"/>
      <c r="T100" s="6">
        <f t="shared" si="8"/>
        <v>0.21528751176058733</v>
      </c>
    </row>
    <row r="101" spans="1:20" ht="11.25">
      <c r="A101" s="2">
        <v>1990</v>
      </c>
      <c r="B101" s="4">
        <f t="shared" si="6"/>
        <v>2578511.9974825773</v>
      </c>
      <c r="C101" s="4">
        <f>'[1]COAL WORK'!AH101*1000</f>
        <v>338303.28437759995</v>
      </c>
      <c r="D101" s="4">
        <f>'[1]COAL WORK'!AI101*1000</f>
        <v>81038.42933760001</v>
      </c>
      <c r="E101" s="4">
        <f>'[1]COAL WORK'!AJ101*1000</f>
        <v>123487.13041919998</v>
      </c>
      <c r="F101" s="4">
        <f>'[1]COAL WORK'!AM101*1000</f>
        <v>73.60160959376813</v>
      </c>
      <c r="G101" s="4">
        <f>'[1]COAL WORK'!AL101*1000</f>
        <v>2035609.551738584</v>
      </c>
      <c r="H101" s="4">
        <f>'[1]COAL WORK'!AK101*1000</f>
        <v>0</v>
      </c>
      <c r="I101" s="4"/>
      <c r="J101" s="4"/>
      <c r="K101" s="4">
        <f t="shared" si="7"/>
        <v>586592.2958891066</v>
      </c>
      <c r="L101" s="4">
        <f>'[1]COAL WORK'!AP101*1000</f>
        <v>116568.84995719633</v>
      </c>
      <c r="M101" s="4">
        <f>'[1]COAL WORK'!AQ101*1000</f>
        <v>16207.685867520002</v>
      </c>
      <c r="N101" s="4">
        <f>'[1]COAL WORK'!AR101*1000</f>
        <v>3614.8696269717893</v>
      </c>
      <c r="O101" s="4">
        <f>'[1]COAL WORK'!AU101*1000</f>
        <v>9.030845046889885</v>
      </c>
      <c r="P101" s="4">
        <f>'[1]COAL WORK'!AT101*1000</f>
        <v>450191.8595923716</v>
      </c>
      <c r="Q101" s="4">
        <f>'[1]COAL WORK'!AS101*1000</f>
        <v>0</v>
      </c>
      <c r="R101" s="4"/>
      <c r="T101" s="6">
        <f t="shared" si="8"/>
        <v>0.22749256022923356</v>
      </c>
    </row>
    <row r="102" spans="1:20" ht="11.25">
      <c r="A102" s="2">
        <v>1991</v>
      </c>
      <c r="B102" s="4">
        <f t="shared" si="6"/>
        <v>2602506.249669443</v>
      </c>
      <c r="C102" s="4">
        <f>'[1]COAL WORK'!AH102*1000</f>
        <v>313863.1231488</v>
      </c>
      <c r="D102" s="4">
        <f>'[1]COAL WORK'!AI102*1000</f>
        <v>82324.75361279999</v>
      </c>
      <c r="E102" s="4">
        <f>'[1]COAL WORK'!AJ102*1000</f>
        <v>118341.83331839998</v>
      </c>
      <c r="F102" s="4">
        <f>'[1]COAL WORK'!AM102*1000</f>
        <v>0</v>
      </c>
      <c r="G102" s="4">
        <f>'[1]COAL WORK'!AL102*1000</f>
        <v>2087976.5395894428</v>
      </c>
      <c r="H102" s="4">
        <f>'[1]COAL WORK'!AK102*1000</f>
        <v>0</v>
      </c>
      <c r="I102" s="4"/>
      <c r="J102" s="4"/>
      <c r="K102" s="4">
        <f t="shared" si="7"/>
        <v>550467.2543259311</v>
      </c>
      <c r="L102" s="4">
        <f>'[1]COAL WORK'!AP102*1000</f>
        <v>107782.42938845884</v>
      </c>
      <c r="M102" s="4">
        <f>'[1]COAL WORK'!AQ102*1000</f>
        <v>16711.9249833984</v>
      </c>
      <c r="N102" s="4">
        <f>'[1]COAL WORK'!AR102*1000</f>
        <v>3470.010903611697</v>
      </c>
      <c r="O102" s="4">
        <f>'[1]COAL WORK'!AU102*1000</f>
        <v>0</v>
      </c>
      <c r="P102" s="4">
        <f>'[1]COAL WORK'!AT102*1000</f>
        <v>422502.88905046217</v>
      </c>
      <c r="Q102" s="4">
        <f>'[1]COAL WORK'!AS102*1000</f>
        <v>0</v>
      </c>
      <c r="R102" s="4"/>
      <c r="T102" s="6">
        <f t="shared" si="8"/>
        <v>0.21151428719752302</v>
      </c>
    </row>
    <row r="103" spans="1:20" ht="11.25">
      <c r="A103" s="2">
        <v>1992</v>
      </c>
      <c r="B103" s="4">
        <f t="shared" si="6"/>
        <v>2600653.4066575384</v>
      </c>
      <c r="C103" s="4">
        <f>'[1]COAL WORK'!AH103*1000</f>
        <v>303572.5289472</v>
      </c>
      <c r="D103" s="4">
        <f>'[1]COAL WORK'!AI103*1000</f>
        <v>84897.40216320001</v>
      </c>
      <c r="E103" s="4">
        <f>'[1]COAL WORK'!AJ103*1000</f>
        <v>118341.83331839998</v>
      </c>
      <c r="F103" s="4">
        <f>'[1]COAL WORK'!AM103*1000</f>
        <v>0</v>
      </c>
      <c r="G103" s="4">
        <f>'[1]COAL WORK'!AL103*1000</f>
        <v>2093841.6422287386</v>
      </c>
      <c r="H103" s="4">
        <f>'[1]COAL WORK'!AK103*1000</f>
        <v>0</v>
      </c>
      <c r="I103" s="4"/>
      <c r="J103" s="4"/>
      <c r="K103" s="4">
        <f t="shared" si="7"/>
        <v>591102.8551862973</v>
      </c>
      <c r="L103" s="4">
        <f>'[1]COAL WORK'!AP103*1000</f>
        <v>106414.64112459726</v>
      </c>
      <c r="M103" s="4">
        <f>'[1]COAL WORK'!AQ103*1000</f>
        <v>17488.864845619206</v>
      </c>
      <c r="N103" s="4">
        <f>'[1]COAL WORK'!AR103*1000</f>
        <v>3476.55848911804</v>
      </c>
      <c r="O103" s="4">
        <f>'[1]COAL WORK'!AU103*1000</f>
        <v>0</v>
      </c>
      <c r="P103" s="4">
        <f>'[1]COAL WORK'!AT103*1000</f>
        <v>463722.7907269628</v>
      </c>
      <c r="Q103" s="4">
        <f>'[1]COAL WORK'!AS103*1000</f>
        <v>0</v>
      </c>
      <c r="R103" s="4"/>
      <c r="T103" s="6">
        <f t="shared" si="8"/>
        <v>0.22729013165426218</v>
      </c>
    </row>
    <row r="104" spans="1:20" ht="11.25">
      <c r="A104" s="2">
        <v>1993</v>
      </c>
      <c r="B104" s="4">
        <f t="shared" si="6"/>
        <v>2424416.5697466503</v>
      </c>
      <c r="C104" s="4">
        <f>'[1]COAL WORK'!AH104*1000</f>
        <v>289422.96192000003</v>
      </c>
      <c r="D104" s="4">
        <f>'[1]COAL WORK'!AI104*1000</f>
        <v>68175.18658560001</v>
      </c>
      <c r="E104" s="4">
        <f>'[1]COAL WORK'!AJ104*1000</f>
        <v>100333.29346560001</v>
      </c>
      <c r="F104" s="4">
        <f>'[1]COAL WORK'!AM104*1000</f>
        <v>0</v>
      </c>
      <c r="G104" s="4">
        <f>'[1]COAL WORK'!AL104*1000</f>
        <v>1966485.1277754502</v>
      </c>
      <c r="H104" s="4">
        <f>'[1]COAL WORK'!AK104*1000</f>
        <v>0</v>
      </c>
      <c r="I104" s="4"/>
      <c r="J104" s="4"/>
      <c r="K104" s="4">
        <f t="shared" si="7"/>
        <v>528348.0271833828</v>
      </c>
      <c r="L104" s="4">
        <f>'[1]COAL WORK'!AP104*1000</f>
        <v>103839.72855320673</v>
      </c>
      <c r="M104" s="4">
        <f>'[1]COAL WORK'!AQ104*1000</f>
        <v>14248.613996390402</v>
      </c>
      <c r="N104" s="4">
        <f>'[1]COAL WORK'!AR104*1000</f>
        <v>2953.988987691089</v>
      </c>
      <c r="O104" s="4">
        <f>'[1]COAL WORK'!AU104*1000</f>
        <v>0</v>
      </c>
      <c r="P104" s="4">
        <f>'[1]COAL WORK'!AT104*1000</f>
        <v>407305.69564609457</v>
      </c>
      <c r="Q104" s="4">
        <f>'[1]COAL WORK'!AS104*1000</f>
        <v>0</v>
      </c>
      <c r="R104" s="4"/>
      <c r="T104" s="6">
        <f t="shared" si="8"/>
        <v>0.21792790635752615</v>
      </c>
    </row>
    <row r="105" spans="1:20" ht="11.25">
      <c r="A105" s="2">
        <v>1994</v>
      </c>
      <c r="B105" s="4">
        <f t="shared" si="6"/>
        <v>2078746.824733214</v>
      </c>
      <c r="C105" s="4">
        <f>'[1]COAL WORK'!AH105*1000</f>
        <v>286850.3133696</v>
      </c>
      <c r="D105" s="4">
        <f>'[1]COAL WORK'!AI105*1000</f>
        <v>63029.8894848</v>
      </c>
      <c r="E105" s="4">
        <f>'[1]COAL WORK'!AJ105*1000</f>
        <v>69461.5108608</v>
      </c>
      <c r="F105" s="4">
        <f>'[1]COAL WORK'!AM105*1000</f>
        <v>0</v>
      </c>
      <c r="G105" s="4">
        <f>'[1]COAL WORK'!AL105*1000</f>
        <v>1659405.1110180141</v>
      </c>
      <c r="H105" s="4">
        <f>'[1]COAL WORK'!AK105*1000</f>
        <v>0</v>
      </c>
      <c r="I105" s="4"/>
      <c r="J105" s="4"/>
      <c r="K105" s="4">
        <f t="shared" si="7"/>
        <v>538568.4574655747</v>
      </c>
      <c r="L105" s="4">
        <f>'[1]COAL WORK'!AP105*1000</f>
        <v>106925.65440147973</v>
      </c>
      <c r="M105" s="4">
        <f>'[1]COAL WORK'!AQ105*1000</f>
        <v>13362.336570777601</v>
      </c>
      <c r="N105" s="4">
        <f>'[1]COAL WORK'!AR105*1000</f>
        <v>2049.457285301898</v>
      </c>
      <c r="O105" s="4">
        <f>'[1]COAL WORK'!AU105*1000</f>
        <v>0</v>
      </c>
      <c r="P105" s="4">
        <f>'[1]COAL WORK'!AT105*1000</f>
        <v>416231.0092080155</v>
      </c>
      <c r="Q105" s="4">
        <f>'[1]COAL WORK'!AS105*1000</f>
        <v>0</v>
      </c>
      <c r="R105" s="4"/>
      <c r="T105" s="6">
        <f t="shared" si="8"/>
        <v>0.25908323758218826</v>
      </c>
    </row>
    <row r="106" spans="1:20" ht="11.25">
      <c r="A106" s="2">
        <v>1995</v>
      </c>
      <c r="B106" s="4">
        <f t="shared" si="6"/>
        <v>1960730.6703766899</v>
      </c>
      <c r="C106" s="4">
        <f>'[1]COAL WORK'!AH106*1000</f>
        <v>279132.3677184</v>
      </c>
      <c r="D106" s="4">
        <f>'[1]COAL WORK'!AI106*1000</f>
        <v>57884.592384</v>
      </c>
      <c r="E106" s="4">
        <f>'[1]COAL WORK'!AJ106*1000</f>
        <v>69461.5108608</v>
      </c>
      <c r="F106" s="4">
        <f>'[1]COAL WORK'!AM106*1000</f>
        <v>0</v>
      </c>
      <c r="G106" s="4">
        <f>'[1]COAL WORK'!AL106*1000</f>
        <v>1554252.1994134898</v>
      </c>
      <c r="H106" s="4">
        <f>'[1]COAL WORK'!AK106*1000</f>
        <v>0</v>
      </c>
      <c r="I106" s="4"/>
      <c r="J106" s="4"/>
      <c r="K106" s="4">
        <f t="shared" si="7"/>
        <v>483014.66384298704</v>
      </c>
      <c r="L106" s="4">
        <f>'[1]COAL WORK'!AP106*1000</f>
        <v>103909.92936618329</v>
      </c>
      <c r="M106" s="4">
        <f>'[1]COAL WORK'!AQ106*1000</f>
        <v>12445.18736256</v>
      </c>
      <c r="N106" s="4">
        <f>'[1]COAL WORK'!AR106*1000</f>
        <v>2053.440483364406</v>
      </c>
      <c r="O106" s="4">
        <f>'[1]COAL WORK'!AU106*1000</f>
        <v>0</v>
      </c>
      <c r="P106" s="4">
        <f>'[1]COAL WORK'!AT106*1000</f>
        <v>364606.10663087934</v>
      </c>
      <c r="Q106" s="4">
        <f>'[1]COAL WORK'!AS106*1000</f>
        <v>0</v>
      </c>
      <c r="R106" s="4"/>
      <c r="T106" s="6">
        <f t="shared" si="8"/>
        <v>0.24634421807161902</v>
      </c>
    </row>
    <row r="107" spans="1:20" ht="11.25">
      <c r="A107" s="2">
        <v>1996</v>
      </c>
      <c r="B107" s="4">
        <f>SUM(C107:H107)</f>
        <v>1906215.673846133</v>
      </c>
      <c r="C107" s="4">
        <f>'[1]COAL WORK'!AH107*1000</f>
        <v>272700.74634240003</v>
      </c>
      <c r="D107" s="4">
        <f>'[1]COAL WORK'!AI107*1000</f>
        <v>46307.6739072</v>
      </c>
      <c r="E107" s="4">
        <f>'[1]COAL WORK'!AJ107*1000</f>
        <v>66888.8623104</v>
      </c>
      <c r="F107" s="4">
        <f>'[1]COAL WORK'!AM107*1000</f>
        <v>0</v>
      </c>
      <c r="G107" s="4">
        <f>'[1]COAL WORK'!AL107*1000</f>
        <v>1520318.391286133</v>
      </c>
      <c r="H107" s="4">
        <f>'[1]COAL WORK'!AK107*1000</f>
        <v>0</v>
      </c>
      <c r="I107" s="4"/>
      <c r="J107" s="4"/>
      <c r="K107" s="4">
        <f>SUM(L107:Q107)</f>
        <v>465099.5147406178</v>
      </c>
      <c r="L107" s="4">
        <f>'[1]COAL WORK'!AP107*1000</f>
        <v>103065.85503800085</v>
      </c>
      <c r="M107" s="4">
        <f>'[1]COAL WORK'!AQ107*1000</f>
        <v>10095.072911769603</v>
      </c>
      <c r="N107" s="4">
        <f>'[1]COAL WORK'!AR107*1000</f>
        <v>1980.6346069341782</v>
      </c>
      <c r="O107" s="4">
        <f>'[1]COAL WORK'!AU107*1000</f>
        <v>0</v>
      </c>
      <c r="P107" s="4">
        <f>'[1]COAL WORK'!AT107*1000</f>
        <v>349957.95218391315</v>
      </c>
      <c r="Q107" s="4">
        <f>'[1]COAL WORK'!AS107*1000</f>
        <v>0</v>
      </c>
      <c r="R107" s="4"/>
      <c r="T107" s="6">
        <f t="shared" si="8"/>
        <v>0.2439910242696703</v>
      </c>
    </row>
    <row r="108" spans="1:20" ht="11.25">
      <c r="A108" s="2">
        <v>1997</v>
      </c>
      <c r="B108" s="4">
        <f>SUM(C108:H108)</f>
        <v>1793078.3176674119</v>
      </c>
      <c r="C108" s="4">
        <f>'[1]COAL WORK'!AH108*1000</f>
        <v>276879.71087402175</v>
      </c>
      <c r="D108" s="4">
        <f>'[1]COAL WORK'!AI108*1000</f>
        <v>41162.376806399996</v>
      </c>
      <c r="E108" s="4">
        <f>'[1]COAL WORK'!AJ108*1000</f>
        <v>66783.19270169477</v>
      </c>
      <c r="F108" s="4">
        <f>'[1]COAL WORK'!AM108*1000</f>
        <v>0</v>
      </c>
      <c r="G108" s="4">
        <f>'[1]COAL WORK'!AL108*1000</f>
        <v>1408253.0372852953</v>
      </c>
      <c r="H108" s="4">
        <f>'[1]COAL WORK'!AK108*1000</f>
        <v>0</v>
      </c>
      <c r="I108" s="4"/>
      <c r="J108" s="4"/>
      <c r="K108" s="4">
        <f>SUM(L108:Q108)</f>
        <v>404636.8653799989</v>
      </c>
      <c r="L108" s="4">
        <f>'[1]COAL WORK'!AP108*1000</f>
        <v>102835.66497210438</v>
      </c>
      <c r="M108" s="4">
        <f>'[1]COAL WORK'!AQ108*1000</f>
        <v>9096.885274214403</v>
      </c>
      <c r="N108" s="4">
        <f>'[1]COAL WORK'!AR108*1000</f>
        <v>1978.7256193750163</v>
      </c>
      <c r="O108" s="4">
        <f>'[1]COAL WORK'!AU108*1000</f>
        <v>0</v>
      </c>
      <c r="P108" s="4">
        <f>'[1]COAL WORK'!AT108*1000</f>
        <v>290725.5895143051</v>
      </c>
      <c r="Q108" s="4">
        <f>'[1]COAL WORK'!AS108*1000</f>
        <v>0</v>
      </c>
      <c r="R108" s="4"/>
      <c r="T108" s="6">
        <f t="shared" si="8"/>
        <v>0.22566602997374083</v>
      </c>
    </row>
    <row r="109" spans="1:20" ht="11.25">
      <c r="A109" s="2">
        <v>1998</v>
      </c>
      <c r="B109" s="4">
        <f>SUM(C109:H109)</f>
        <v>1537697.0524176084</v>
      </c>
      <c r="C109" s="4">
        <f>'[1]COAL WORK'!AH109*1000</f>
        <v>250602.24627356048</v>
      </c>
      <c r="D109" s="4">
        <f>'[1]COAL WORK'!AI109*1000</f>
        <v>42857.697103203944</v>
      </c>
      <c r="E109" s="4">
        <f>'[1]COAL WORK'!AJ109*1000</f>
        <v>58857.972048803786</v>
      </c>
      <c r="F109" s="4">
        <f>'[1]COAL WORK'!AM109*1000</f>
        <v>0</v>
      </c>
      <c r="G109" s="4">
        <f>'[1]COAL WORK'!AL109*1000</f>
        <v>1185379.1369920403</v>
      </c>
      <c r="H109" s="4">
        <f>'[1]COAL WORK'!AK109*1000</f>
        <v>0</v>
      </c>
      <c r="I109" s="4"/>
      <c r="J109" s="4"/>
      <c r="K109" s="4">
        <f>SUM(L109:Q109)</f>
        <v>360868.9464544798</v>
      </c>
      <c r="L109" s="4">
        <f>'[1]COAL WORK'!AP109*1000</f>
        <v>89171.949789788</v>
      </c>
      <c r="M109" s="4">
        <f>'[1]COAL WORK'!AQ109*1000</f>
        <v>9600.124151117687</v>
      </c>
      <c r="N109" s="4">
        <f>'[1]COAL WORK'!AR109*1000</f>
        <v>1744.5218274761255</v>
      </c>
      <c r="O109" s="4">
        <f>'[1]COAL WORK'!AU109*1000</f>
        <v>0</v>
      </c>
      <c r="P109" s="4">
        <f>'[1]COAL WORK'!AT109*1000</f>
        <v>260352.350686098</v>
      </c>
      <c r="Q109" s="4">
        <f>'[1]COAL WORK'!AS109*1000</f>
        <v>0</v>
      </c>
      <c r="R109" s="4"/>
      <c r="T109" s="6">
        <f t="shared" si="8"/>
        <v>0.23468143213717682</v>
      </c>
    </row>
    <row r="110" spans="1:20" ht="11.25">
      <c r="A110" s="2">
        <v>1999</v>
      </c>
      <c r="B110" s="4">
        <f>SUM(C110:H110)</f>
        <v>1609913.2510442312</v>
      </c>
      <c r="C110" s="4">
        <f>'[1]COAL WORK'!AH110*1000</f>
        <v>257451.3402726484</v>
      </c>
      <c r="D110" s="4">
        <f>'[1]COAL WORK'!AI110*1000</f>
        <v>37771.73621279209</v>
      </c>
      <c r="E110" s="4">
        <f>'[1]COAL WORK'!AJ110*1000</f>
        <v>62239.39952737059</v>
      </c>
      <c r="F110" s="4">
        <f>'[1]COAL WORK'!AM110*1000</f>
        <v>0</v>
      </c>
      <c r="G110" s="4">
        <f>'[1]COAL WORK'!AL110*1000</f>
        <v>1252450.7750314202</v>
      </c>
      <c r="H110" s="4">
        <f>'[1]COAL WORK'!AK110*1000</f>
        <v>0</v>
      </c>
      <c r="I110" s="4"/>
      <c r="J110" s="4"/>
      <c r="K110" s="4">
        <f>SUM(L110:Q110)</f>
        <v>345614.3988667206</v>
      </c>
      <c r="L110" s="4">
        <f>'[1]COAL WORK'!AP110*1000</f>
        <v>90505.77784590964</v>
      </c>
      <c r="M110" s="4">
        <f>'[1]COAL WORK'!AQ110*1000</f>
        <v>8574.184120303806</v>
      </c>
      <c r="N110" s="4">
        <f>'[1]COAL WORK'!AR110*1000</f>
        <v>1844.7797970822548</v>
      </c>
      <c r="O110" s="4">
        <f>'[1]COAL WORK'!AU110*1000</f>
        <v>0</v>
      </c>
      <c r="P110" s="4">
        <f>'[1]COAL WORK'!AT110*1000</f>
        <v>244689.6571034249</v>
      </c>
      <c r="Q110" s="4">
        <f>'[1]COAL WORK'!AS110*1000</f>
        <v>0</v>
      </c>
      <c r="R110" s="4"/>
      <c r="T110" s="6">
        <f t="shared" si="8"/>
        <v>0.2146788956749975</v>
      </c>
    </row>
    <row r="111" spans="1:20" ht="11.25">
      <c r="A111" s="2">
        <v>2000</v>
      </c>
      <c r="B111" s="4">
        <f>SUM(C111:H111)</f>
        <v>1455959.6951356279</v>
      </c>
      <c r="C111" s="4">
        <f>'[1]COAL WORK'!AH111*1000</f>
        <v>279388.7849132916</v>
      </c>
      <c r="D111" s="4">
        <f>'[1]COAL WORK'!AI111*1000</f>
        <v>39941.746192701146</v>
      </c>
      <c r="E111" s="4">
        <f>'[1]COAL WORK'!AJ111*1000</f>
        <v>67839.8887887469</v>
      </c>
      <c r="F111" s="4">
        <f>'[1]COAL WORK'!AM111*1000</f>
        <v>0</v>
      </c>
      <c r="G111" s="4">
        <f>'[1]COAL WORK'!AL111*1000</f>
        <v>1068789.2752408881</v>
      </c>
      <c r="H111" s="4">
        <f>'[1]COAL WORK'!AK111*1000</f>
        <v>0</v>
      </c>
      <c r="I111" s="4"/>
      <c r="J111" s="4"/>
      <c r="K111" s="4">
        <f>SUM(L111:Q111)</f>
        <v>338294.6687271346</v>
      </c>
      <c r="L111" s="4">
        <f>'[1]COAL WORK'!AP111*1000</f>
        <v>97327.43254686744</v>
      </c>
      <c r="M111" s="4">
        <f>'[1]COAL WORK'!AQ111*1000</f>
        <v>9186.601624321265</v>
      </c>
      <c r="N111" s="4">
        <f>'[1]COAL WORK'!AR111*1000</f>
        <v>2011.4719559343346</v>
      </c>
      <c r="O111" s="4">
        <f>'[1]COAL WORK'!AU111*1000</f>
        <v>0</v>
      </c>
      <c r="P111" s="4">
        <f>'[1]COAL WORK'!AT111*1000</f>
        <v>229769.16260001156</v>
      </c>
      <c r="Q111" s="4">
        <f>'[1]COAL WORK'!AS111*1000</f>
        <v>0</v>
      </c>
      <c r="R111" s="4"/>
      <c r="T111" s="6">
        <f t="shared" si="8"/>
        <v>0.23235167144899654</v>
      </c>
    </row>
    <row r="112" spans="2:20" ht="11.25">
      <c r="B112" s="4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T112" s="6"/>
    </row>
    <row r="113" spans="2:20" ht="11.25">
      <c r="B113" s="4"/>
      <c r="C113" s="5"/>
      <c r="D113" s="5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T113" s="6"/>
    </row>
    <row r="114" spans="3:5" ht="11.25">
      <c r="C114" s="5"/>
      <c r="D114" s="5"/>
      <c r="E114" s="5"/>
    </row>
    <row r="115" spans="3:5" ht="11.25">
      <c r="C115" s="5"/>
      <c r="D115" s="5"/>
      <c r="E115" s="5"/>
    </row>
    <row r="118" ht="11.25">
      <c r="A118" s="2" t="s">
        <v>21</v>
      </c>
    </row>
    <row r="119" spans="2:20" ht="11.25">
      <c r="B119" s="2" t="s">
        <v>2</v>
      </c>
      <c r="K119" s="2" t="s">
        <v>3</v>
      </c>
      <c r="T119" s="2" t="s">
        <v>4</v>
      </c>
    </row>
    <row r="120" spans="1:20" ht="45">
      <c r="A120" s="3" t="s">
        <v>5</v>
      </c>
      <c r="B120" s="3" t="s">
        <v>11</v>
      </c>
      <c r="C120" s="3" t="s">
        <v>7</v>
      </c>
      <c r="D120" s="3"/>
      <c r="E120" s="3"/>
      <c r="F120" s="3"/>
      <c r="G120" s="3"/>
      <c r="H120" s="3"/>
      <c r="I120" s="3"/>
      <c r="J120" s="3"/>
      <c r="K120" s="3" t="s">
        <v>19</v>
      </c>
      <c r="L120" s="3" t="s">
        <v>9</v>
      </c>
      <c r="M120" s="3"/>
      <c r="N120" s="3"/>
      <c r="O120" s="3"/>
      <c r="P120" s="3"/>
      <c r="Q120" s="3"/>
      <c r="R120" s="3"/>
      <c r="T120" s="3" t="s">
        <v>22</v>
      </c>
    </row>
    <row r="121" spans="3:20" ht="22.5">
      <c r="C121" s="3" t="s">
        <v>12</v>
      </c>
      <c r="D121" s="3" t="s">
        <v>13</v>
      </c>
      <c r="E121" s="3" t="s">
        <v>14</v>
      </c>
      <c r="F121" s="3" t="s">
        <v>15</v>
      </c>
      <c r="G121" s="3" t="s">
        <v>16</v>
      </c>
      <c r="H121" s="3" t="s">
        <v>17</v>
      </c>
      <c r="I121" s="3"/>
      <c r="J121" s="3"/>
      <c r="K121" s="3"/>
      <c r="L121" s="3" t="s">
        <v>12</v>
      </c>
      <c r="M121" s="3" t="s">
        <v>13</v>
      </c>
      <c r="N121" s="3" t="s">
        <v>14</v>
      </c>
      <c r="O121" s="3" t="s">
        <v>15</v>
      </c>
      <c r="P121" s="3" t="s">
        <v>16</v>
      </c>
      <c r="Q121" s="3" t="s">
        <v>17</v>
      </c>
      <c r="R121" s="3"/>
      <c r="T121" s="2" t="s">
        <v>20</v>
      </c>
    </row>
    <row r="122" spans="1:20" ht="11.25">
      <c r="A122" s="2">
        <v>1900</v>
      </c>
      <c r="B122" s="4">
        <f aca="true" t="shared" si="9" ref="B122:B153">SUM(C122:H122)</f>
        <v>36588.50442158454</v>
      </c>
      <c r="C122" s="4">
        <f>'[1]PETROLEUM WORK'!X11*1000</f>
        <v>1522.939410125724</v>
      </c>
      <c r="D122" s="4">
        <f>'[1]PETROLEUM WORK'!Y11*1000</f>
        <v>659.9404110544804</v>
      </c>
      <c r="E122" s="4">
        <f>'[1]PETROLEUM WORK'!Z11*1000</f>
        <v>34050.272071375</v>
      </c>
      <c r="F122" s="4">
        <f>'[1]PETROLEUM WORK'!AC11*1000</f>
        <v>203.05858801676317</v>
      </c>
      <c r="G122" s="4">
        <f>'[1]PETROLEUM WORK'!AB11*1000</f>
        <v>152.2939410125724</v>
      </c>
      <c r="H122" s="4">
        <f>'[1]PETROLEUM WORK'!AA11*1000</f>
        <v>0</v>
      </c>
      <c r="I122" s="4"/>
      <c r="J122" s="4"/>
      <c r="K122" s="4">
        <f aca="true" t="shared" si="10" ref="K122:K153">SUM(L122:Q122)</f>
        <v>801.0038592315834</v>
      </c>
      <c r="L122" s="4">
        <f>'[1]PETROLEUM WORK'!AF11*1000</f>
        <v>34.62435506633396</v>
      </c>
      <c r="M122" s="4">
        <f>'[1]PETROLEUM WORK'!AG11*1000</f>
        <v>32.99702055272402</v>
      </c>
      <c r="N122" s="4">
        <f>'[1]PETROLEUM WORK'!AH11*1000</f>
        <v>717.2857755172016</v>
      </c>
      <c r="O122" s="4">
        <f>'[1]PETROLEUM WORK'!AK11*1000</f>
        <v>12.18351528100579</v>
      </c>
      <c r="P122" s="4">
        <f>'[1]PETROLEUM WORK'!AJ11*1000</f>
        <v>3.913192814318047</v>
      </c>
      <c r="Q122" s="4">
        <f>'[1]PETROLEUM WORK'!AI11*1000</f>
        <v>0</v>
      </c>
      <c r="R122" s="4"/>
      <c r="T122" s="6">
        <f aca="true" t="shared" si="11" ref="T122:T153">K122/B122</f>
        <v>0.021892227405694388</v>
      </c>
    </row>
    <row r="123" spans="1:20" ht="11.25">
      <c r="A123" s="2">
        <v>1901</v>
      </c>
      <c r="B123" s="4">
        <f t="shared" si="9"/>
        <v>36813.98144812609</v>
      </c>
      <c r="C123" s="4">
        <f>'[1]PETROLEUM WORK'!X12*1000</f>
        <v>1524.8694691131514</v>
      </c>
      <c r="D123" s="4">
        <f>'[1]PETROLEUM WORK'!Y12*1000</f>
        <v>660.7767699490323</v>
      </c>
      <c r="E123" s="4">
        <f>'[1]PETROLEUM WORK'!Z12*1000</f>
        <v>34272.5323329375</v>
      </c>
      <c r="F123" s="4">
        <f>'[1]PETROLEUM WORK'!AC12*1000</f>
        <v>203.31592921508684</v>
      </c>
      <c r="G123" s="4">
        <f>'[1]PETROLEUM WORK'!AB12*1000</f>
        <v>152.48694691131516</v>
      </c>
      <c r="H123" s="4">
        <f>'[1]PETROLEUM WORK'!AA12*1000</f>
        <v>0</v>
      </c>
      <c r="I123" s="4"/>
      <c r="J123" s="4"/>
      <c r="K123" s="4">
        <f t="shared" si="10"/>
        <v>807.3250178855742</v>
      </c>
      <c r="L123" s="4">
        <f>'[1]PETROLEUM WORK'!AF12*1000</f>
        <v>35.132433126937975</v>
      </c>
      <c r="M123" s="4">
        <f>'[1]PETROLEUM WORK'!AG12*1000</f>
        <v>33.88840863024323</v>
      </c>
      <c r="N123" s="4">
        <f>'[1]PETROLEUM WORK'!AH12*1000</f>
        <v>722.0460147989696</v>
      </c>
      <c r="O123" s="4">
        <f>'[1]PETROLEUM WORK'!AK12*1000</f>
        <v>12.198955752905212</v>
      </c>
      <c r="P123" s="4">
        <f>'[1]PETROLEUM WORK'!AJ12*1000</f>
        <v>4.059205576518147</v>
      </c>
      <c r="Q123" s="4">
        <f>'[1]PETROLEUM WORK'!AI12*1000</f>
        <v>0</v>
      </c>
      <c r="R123" s="4"/>
      <c r="T123" s="6">
        <f t="shared" si="11"/>
        <v>0.021929848012314592</v>
      </c>
    </row>
    <row r="124" spans="1:20" ht="11.25">
      <c r="A124" s="2">
        <v>1902</v>
      </c>
      <c r="B124" s="4">
        <f t="shared" si="9"/>
        <v>41217.95139204264</v>
      </c>
      <c r="C124" s="4">
        <f>'[1]PETROLEUM WORK'!X13*1000</f>
        <v>1526.799528100579</v>
      </c>
      <c r="D124" s="4">
        <f>'[1]PETROLEUM WORK'!Y13*1000</f>
        <v>661.6131288435843</v>
      </c>
      <c r="E124" s="4">
        <f>'[1]PETROLEUM WORK'!Z13*1000</f>
        <v>38673.285511875</v>
      </c>
      <c r="F124" s="4">
        <f>'[1]PETROLEUM WORK'!AC13*1000</f>
        <v>203.57327041341054</v>
      </c>
      <c r="G124" s="4">
        <f>'[1]PETROLEUM WORK'!AB13*1000</f>
        <v>152.67995281005793</v>
      </c>
      <c r="H124" s="4">
        <f>'[1]PETROLEUM WORK'!AA13*1000</f>
        <v>0</v>
      </c>
      <c r="I124" s="4"/>
      <c r="J124" s="4"/>
      <c r="K124" s="4">
        <f t="shared" si="10"/>
        <v>901.888414847732</v>
      </c>
      <c r="L124" s="4">
        <f>'[1]PETROLEUM WORK'!AF13*1000</f>
        <v>35.802318800967214</v>
      </c>
      <c r="M124" s="4">
        <f>'[1]PETROLEUM WORK'!AG13*1000</f>
        <v>34.78194734491985</v>
      </c>
      <c r="N124" s="4">
        <f>'[1]PETROLEUM WORK'!AH13*1000</f>
        <v>814.884177069689</v>
      </c>
      <c r="O124" s="4">
        <f>'[1]PETROLEUM WORK'!AK13*1000</f>
        <v>12.21439622480463</v>
      </c>
      <c r="P124" s="4">
        <f>'[1]PETROLEUM WORK'!AJ13*1000</f>
        <v>4.205575407351159</v>
      </c>
      <c r="Q124" s="4">
        <f>'[1]PETROLEUM WORK'!AI13*1000</f>
        <v>0</v>
      </c>
      <c r="R124" s="4"/>
      <c r="T124" s="6">
        <f t="shared" si="11"/>
        <v>0.02188096167782484</v>
      </c>
    </row>
    <row r="125" spans="1:20" ht="11.25">
      <c r="A125" s="2">
        <v>1903</v>
      </c>
      <c r="B125" s="4">
        <f t="shared" si="9"/>
        <v>41004.30676232015</v>
      </c>
      <c r="C125" s="4">
        <f>'[1]PETROLEUM WORK'!X14*1000</f>
        <v>2146.5706434709186</v>
      </c>
      <c r="D125" s="4">
        <f>'[1]PETROLEUM WORK'!Y14*1000</f>
        <v>662.4494877381363</v>
      </c>
      <c r="E125" s="4">
        <f>'[1]PETROLEUM WORK'!Z14*1000</f>
        <v>26837.89721991617</v>
      </c>
      <c r="F125" s="4">
        <f>'[1]PETROLEUM WORK'!AC14*1000</f>
        <v>11032.279431653034</v>
      </c>
      <c r="G125" s="4">
        <f>'[1]PETROLEUM WORK'!AB14*1000</f>
        <v>325.10997954188866</v>
      </c>
      <c r="H125" s="4">
        <f>'[1]PETROLEUM WORK'!AA14*1000</f>
        <v>0</v>
      </c>
      <c r="I125" s="4"/>
      <c r="J125" s="4"/>
      <c r="K125" s="4">
        <f t="shared" si="10"/>
        <v>1329.7169894678561</v>
      </c>
      <c r="L125" s="4">
        <f>'[1]PETROLEUM WORK'!AF14*1000</f>
        <v>52.73286040060736</v>
      </c>
      <c r="M125" s="4">
        <f>'[1]PETROLEUM WORK'!AG14*1000</f>
        <v>35.6776366967539</v>
      </c>
      <c r="N125" s="4">
        <f>'[1]PETROLEUM WORK'!AH14*1000</f>
        <v>565.6670328843521</v>
      </c>
      <c r="O125" s="4">
        <f>'[1]PETROLEUM WORK'!AK14*1000</f>
        <v>666.3817577526999</v>
      </c>
      <c r="P125" s="4">
        <f>'[1]PETROLEUM WORK'!AJ14*1000</f>
        <v>9.257701733443005</v>
      </c>
      <c r="Q125" s="4">
        <f>'[1]PETROLEUM WORK'!AI14*1000</f>
        <v>0</v>
      </c>
      <c r="R125" s="4"/>
      <c r="T125" s="6">
        <f t="shared" si="11"/>
        <v>0.03242871528533596</v>
      </c>
    </row>
    <row r="126" spans="1:20" ht="11.25">
      <c r="A126" s="2">
        <v>1904</v>
      </c>
      <c r="B126" s="4">
        <f t="shared" si="9"/>
        <v>44121.30251336026</v>
      </c>
      <c r="C126" s="4">
        <f>'[1]PETROLEUM WORK'!X15*1000</f>
        <v>2620.6162468214184</v>
      </c>
      <c r="D126" s="4">
        <f>'[1]PETROLEUM WORK'!Y15*1000</f>
        <v>663.2858466326883</v>
      </c>
      <c r="E126" s="4">
        <f>'[1]PETROLEUM WORK'!Z15*1000</f>
        <v>28367.33393827603</v>
      </c>
      <c r="F126" s="4">
        <f>'[1]PETROLEUM WORK'!AC15*1000</f>
        <v>12002.373869384557</v>
      </c>
      <c r="G126" s="4">
        <f>'[1]PETROLEUM WORK'!AB15*1000</f>
        <v>467.6926122455595</v>
      </c>
      <c r="H126" s="4">
        <f>'[1]PETROLEUM WORK'!AA15*1000</f>
        <v>0</v>
      </c>
      <c r="I126" s="4"/>
      <c r="J126" s="4"/>
      <c r="K126" s="4">
        <f t="shared" si="10"/>
        <v>1444.1949998640478</v>
      </c>
      <c r="L126" s="4">
        <f>'[1]PETROLEUM WORK'!AF15*1000</f>
        <v>70.20132451954039</v>
      </c>
      <c r="M126" s="4">
        <f>'[1]PETROLEUM WORK'!AG15*1000</f>
        <v>36.57547668574537</v>
      </c>
      <c r="N126" s="4">
        <f>'[1]PETROLEUM WORK'!AH15*1000</f>
        <v>598.0955378268001</v>
      </c>
      <c r="O126" s="4">
        <f>'[1]PETROLEUM WORK'!AK15*1000</f>
        <v>725.5346710534641</v>
      </c>
      <c r="P126" s="4">
        <f>'[1]PETROLEUM WORK'!AJ15*1000</f>
        <v>13.787989778497867</v>
      </c>
      <c r="Q126" s="4">
        <f>'[1]PETROLEUM WORK'!AI15*1000</f>
        <v>0</v>
      </c>
      <c r="R126" s="4"/>
      <c r="T126" s="6">
        <f t="shared" si="11"/>
        <v>0.032732374558224676</v>
      </c>
    </row>
    <row r="127" spans="1:20" ht="11.25">
      <c r="A127" s="2">
        <v>1905</v>
      </c>
      <c r="B127" s="4">
        <f t="shared" si="9"/>
        <v>43910.04478103874</v>
      </c>
      <c r="C127" s="4">
        <f>'[1]PETROLEUM WORK'!X16*1000</f>
        <v>3188.6811413606224</v>
      </c>
      <c r="D127" s="4">
        <f>'[1]PETROLEUM WORK'!Y16*1000</f>
        <v>664.1222055272403</v>
      </c>
      <c r="E127" s="4">
        <f>'[1]PETROLEUM WORK'!Z16*1000</f>
        <v>25793.598515955473</v>
      </c>
      <c r="F127" s="4">
        <f>'[1]PETROLEUM WORK'!AC16*1000</f>
        <v>13615.707284898883</v>
      </c>
      <c r="G127" s="4">
        <f>'[1]PETROLEUM WORK'!AB16*1000</f>
        <v>647.9356332965262</v>
      </c>
      <c r="H127" s="4">
        <f>'[1]PETROLEUM WORK'!AA16*1000</f>
        <v>0</v>
      </c>
      <c r="I127" s="4"/>
      <c r="J127" s="4"/>
      <c r="K127" s="4">
        <f t="shared" si="10"/>
        <v>1516.3686371370438</v>
      </c>
      <c r="L127" s="4">
        <f>'[1]PETROLEUM WORK'!AF16*1000</f>
        <v>91.8052740377458</v>
      </c>
      <c r="M127" s="4">
        <f>'[1]PETROLEUM WORK'!AG16*1000</f>
        <v>37.475467311894256</v>
      </c>
      <c r="N127" s="4">
        <f>'[1]PETROLEUM WORK'!AH16*1000</f>
        <v>544.0134929096632</v>
      </c>
      <c r="O127" s="4">
        <f>'[1]PETROLEUM WORK'!AK16*1000</f>
        <v>823.3333591767152</v>
      </c>
      <c r="P127" s="4">
        <f>'[1]PETROLEUM WORK'!AJ16*1000</f>
        <v>19.74104370102524</v>
      </c>
      <c r="Q127" s="4">
        <f>'[1]PETROLEUM WORK'!AI16*1000</f>
        <v>0</v>
      </c>
      <c r="R127" s="4"/>
      <c r="T127" s="6">
        <f t="shared" si="11"/>
        <v>0.03453352518082248</v>
      </c>
    </row>
    <row r="128" spans="1:20" ht="11.25">
      <c r="A128" s="2">
        <v>1906</v>
      </c>
      <c r="B128" s="4">
        <f t="shared" si="9"/>
        <v>43470.12691087804</v>
      </c>
      <c r="C128" s="4">
        <f>'[1]PETROLEUM WORK'!X17*1000</f>
        <v>3378.9131420845297</v>
      </c>
      <c r="D128" s="4">
        <f>'[1]PETROLEUM WORK'!Y17*1000</f>
        <v>664.9585644217922</v>
      </c>
      <c r="E128" s="4">
        <f>'[1]PETROLEUM WORK'!Z17*1000</f>
        <v>24965.76819975153</v>
      </c>
      <c r="F128" s="4">
        <f>'[1]PETROLEUM WORK'!AC17*1000</f>
        <v>13737.300948089405</v>
      </c>
      <c r="G128" s="4">
        <f>'[1]PETROLEUM WORK'!AB17*1000</f>
        <v>723.186056530789</v>
      </c>
      <c r="H128" s="4">
        <f>'[1]PETROLEUM WORK'!AA17*1000</f>
        <v>0</v>
      </c>
      <c r="I128" s="4"/>
      <c r="J128" s="4"/>
      <c r="K128" s="4">
        <f t="shared" si="10"/>
        <v>1520.2646471276976</v>
      </c>
      <c r="L128" s="4">
        <f>'[1]PETROLEUM WORK'!AF17*1000</f>
        <v>102.40859697776665</v>
      </c>
      <c r="M128" s="4">
        <f>'[1]PETROLEUM WORK'!AG17*1000</f>
        <v>38.37760857520056</v>
      </c>
      <c r="N128" s="4">
        <f>'[1]PETROLEUM WORK'!AH17*1000</f>
        <v>526.745210632783</v>
      </c>
      <c r="O128" s="4">
        <f>'[1]PETROLEUM WORK'!AK17*1000</f>
        <v>830.0316685139471</v>
      </c>
      <c r="P128" s="4">
        <f>'[1]PETROLEUM WORK'!AJ17*1000</f>
        <v>22.70156242800026</v>
      </c>
      <c r="Q128" s="4">
        <f>'[1]PETROLEUM WORK'!AI17*1000</f>
        <v>0</v>
      </c>
      <c r="R128" s="4"/>
      <c r="T128" s="6">
        <f t="shared" si="11"/>
        <v>0.03497262960019709</v>
      </c>
    </row>
    <row r="129" spans="1:20" ht="11.25">
      <c r="A129" s="2">
        <v>1907</v>
      </c>
      <c r="B129" s="4">
        <f t="shared" si="9"/>
        <v>44083.19128798964</v>
      </c>
      <c r="C129" s="4">
        <f>'[1]PETROLEUM WORK'!X18*1000</f>
        <v>2700.9371224010774</v>
      </c>
      <c r="D129" s="4">
        <f>'[1]PETROLEUM WORK'!Y18*1000</f>
        <v>665.7949233163442</v>
      </c>
      <c r="E129" s="4">
        <f>'[1]PETROLEUM WORK'!Z18*1000</f>
        <v>24303.138982738274</v>
      </c>
      <c r="F129" s="4">
        <f>'[1]PETROLEUM WORK'!AC18*1000</f>
        <v>15887.89964867353</v>
      </c>
      <c r="G129" s="4">
        <f>'[1]PETROLEUM WORK'!AB18*1000</f>
        <v>525.4206108604117</v>
      </c>
      <c r="H129" s="4">
        <f>'[1]PETROLEUM WORK'!AA18*1000</f>
        <v>0</v>
      </c>
      <c r="I129" s="4"/>
      <c r="J129" s="4"/>
      <c r="K129" s="4">
        <f t="shared" si="10"/>
        <v>1616.8634576114855</v>
      </c>
      <c r="L129" s="4">
        <f>'[1]PETROLEUM WORK'!AF18*1000</f>
        <v>87.11275425814287</v>
      </c>
      <c r="M129" s="4">
        <f>'[1]PETROLEUM WORK'!AG18*1000</f>
        <v>39.281900475664294</v>
      </c>
      <c r="N129" s="4">
        <f>'[1]PETROLEUM WORK'!AH18*1000</f>
        <v>512.9394478682827</v>
      </c>
      <c r="O129" s="4">
        <f>'[1]PETROLEUM WORK'!AK18*1000</f>
        <v>960.4949350781714</v>
      </c>
      <c r="P129" s="4">
        <f>'[1]PETROLEUM WORK'!AJ18*1000</f>
        <v>17.034419931224416</v>
      </c>
      <c r="Q129" s="4">
        <f>'[1]PETROLEUM WORK'!AI18*1000</f>
        <v>0</v>
      </c>
      <c r="R129" s="4"/>
      <c r="T129" s="6">
        <f t="shared" si="11"/>
        <v>0.03667755011311978</v>
      </c>
    </row>
    <row r="130" spans="1:20" ht="11.25">
      <c r="A130" s="2">
        <v>1908</v>
      </c>
      <c r="B130" s="4">
        <f t="shared" si="9"/>
        <v>50650.684783902325</v>
      </c>
      <c r="C130" s="4">
        <f>'[1]PETROLEUM WORK'!X19*1000</f>
        <v>3518.8422622465846</v>
      </c>
      <c r="D130" s="4">
        <f>'[1]PETROLEUM WORK'!Y19*1000</f>
        <v>666.6312822108961</v>
      </c>
      <c r="E130" s="4">
        <f>'[1]PETROLEUM WORK'!Z19*1000</f>
        <v>27799.685599247114</v>
      </c>
      <c r="F130" s="4">
        <f>'[1]PETROLEUM WORK'!AC19*1000</f>
        <v>17858.556441496654</v>
      </c>
      <c r="G130" s="4">
        <f>'[1]PETROLEUM WORK'!AB19*1000</f>
        <v>806.9691987010744</v>
      </c>
      <c r="H130" s="4">
        <f>'[1]PETROLEUM WORK'!AA19*1000</f>
        <v>0</v>
      </c>
      <c r="I130" s="4"/>
      <c r="J130" s="4"/>
      <c r="K130" s="4">
        <f t="shared" si="10"/>
        <v>1854.5800091394865</v>
      </c>
      <c r="L130" s="4">
        <f>'[1]PETROLEUM WORK'!AF19*1000</f>
        <v>120.05251862190644</v>
      </c>
      <c r="M130" s="4">
        <f>'[1]PETROLEUM WORK'!AG19*1000</f>
        <v>40.188343013285426</v>
      </c>
      <c r="N130" s="4">
        <f>'[1]PETROLEUM WORK'!AH19*1000</f>
        <v>586.9389325834879</v>
      </c>
      <c r="O130" s="4">
        <f>'[1]PETROLEUM WORK'!AK19*1000</f>
        <v>1080.1841457740386</v>
      </c>
      <c r="P130" s="4">
        <f>'[1]PETROLEUM WORK'!AJ19*1000</f>
        <v>27.216069146768074</v>
      </c>
      <c r="Q130" s="4">
        <f>'[1]PETROLEUM WORK'!AI19*1000</f>
        <v>0</v>
      </c>
      <c r="R130" s="4"/>
      <c r="T130" s="6">
        <f t="shared" si="11"/>
        <v>0.03661510238315484</v>
      </c>
    </row>
    <row r="131" spans="1:20" ht="11.25">
      <c r="A131" s="2">
        <v>1909</v>
      </c>
      <c r="B131" s="4">
        <f t="shared" si="9"/>
        <v>54404.157110911045</v>
      </c>
      <c r="C131" s="4">
        <f>'[1]PETROLEUM WORK'!X20*1000</f>
        <v>5797.075048146333</v>
      </c>
      <c r="D131" s="4">
        <f>'[1]PETROLEUM WORK'!Y20*1000</f>
        <v>667.4676411054483</v>
      </c>
      <c r="E131" s="4">
        <f>'[1]PETROLEUM WORK'!Z20*1000</f>
        <v>26013.775881352485</v>
      </c>
      <c r="F131" s="4">
        <f>'[1]PETROLEUM WORK'!AC20*1000</f>
        <v>20322.45320677928</v>
      </c>
      <c r="G131" s="4">
        <f>'[1]PETROLEUM WORK'!AB20*1000</f>
        <v>1603.3853335274976</v>
      </c>
      <c r="H131" s="4">
        <f>'[1]PETROLEUM WORK'!AA20*1000</f>
        <v>0</v>
      </c>
      <c r="I131" s="4"/>
      <c r="J131" s="4"/>
      <c r="K131" s="4">
        <f t="shared" si="10"/>
        <v>2079.6177060264117</v>
      </c>
      <c r="L131" s="4">
        <f>'[1]PETROLEUM WORK'!AF20*1000</f>
        <v>204.782010559062</v>
      </c>
      <c r="M131" s="4">
        <f>'[1]PETROLEUM WORK'!AG20*1000</f>
        <v>41.09693618806399</v>
      </c>
      <c r="N131" s="4">
        <f>'[1]PETROLEUM WORK'!AH20*1000</f>
        <v>549.4256905889766</v>
      </c>
      <c r="O131" s="4">
        <f>'[1]PETROLEUM WORK'!AK20*1000</f>
        <v>1230.0097424852265</v>
      </c>
      <c r="P131" s="4">
        <f>'[1]PETROLEUM WORK'!AJ20*1000</f>
        <v>54.303326205082605</v>
      </c>
      <c r="Q131" s="4">
        <f>'[1]PETROLEUM WORK'!AI20*1000</f>
        <v>0</v>
      </c>
      <c r="R131" s="4"/>
      <c r="T131" s="6">
        <f t="shared" si="11"/>
        <v>0.038225345570317336</v>
      </c>
    </row>
    <row r="132" spans="1:20" ht="11.25">
      <c r="A132" s="2">
        <v>1910</v>
      </c>
      <c r="B132" s="4">
        <f t="shared" si="9"/>
        <v>51508.47011603088</v>
      </c>
      <c r="C132" s="4">
        <f>'[1]PETROLEUM WORK'!X21*1000</f>
        <v>5992.13530378656</v>
      </c>
      <c r="D132" s="4">
        <f>'[1]PETROLEUM WORK'!Y21*1000</f>
        <v>668.3040000000001</v>
      </c>
      <c r="E132" s="4">
        <f>'[1]PETROLEUM WORK'!Z21*1000</f>
        <v>24864.00703752738</v>
      </c>
      <c r="F132" s="4">
        <f>'[1]PETROLEUM WORK'!AC21*1000</f>
        <v>18266.323046359503</v>
      </c>
      <c r="G132" s="4">
        <f>'[1]PETROLEUM WORK'!AB21*1000</f>
        <v>1717.70072835744</v>
      </c>
      <c r="H132" s="4">
        <f>'[1]PETROLEUM WORK'!AA21*1000</f>
        <v>0</v>
      </c>
      <c r="I132" s="4"/>
      <c r="J132" s="4"/>
      <c r="K132" s="4">
        <f t="shared" si="10"/>
        <v>1945.9516749733968</v>
      </c>
      <c r="L132" s="4">
        <f>'[1]PETROLEUM WORK'!AF21*1000</f>
        <v>215.76406508222504</v>
      </c>
      <c r="M132" s="4">
        <f>'[1]PETROLEUM WORK'!AG21*1000</f>
        <v>42.00767999999997</v>
      </c>
      <c r="N132" s="4">
        <f>'[1]PETROLEUM WORK'!AH21*1000</f>
        <v>525.3538176640278</v>
      </c>
      <c r="O132" s="4">
        <f>'[1]PETROLEUM WORK'!AK21*1000</f>
        <v>1103.7701870256326</v>
      </c>
      <c r="P132" s="4">
        <f>'[1]PETROLEUM WORK'!AJ21*1000</f>
        <v>59.055925201511485</v>
      </c>
      <c r="Q132" s="4">
        <f>'[1]PETROLEUM WORK'!AI21*1000</f>
        <v>0</v>
      </c>
      <c r="R132" s="4"/>
      <c r="T132" s="6">
        <f t="shared" si="11"/>
        <v>0.03777925592800245</v>
      </c>
    </row>
    <row r="133" spans="1:20" ht="11.25">
      <c r="A133" s="2">
        <v>1911</v>
      </c>
      <c r="B133" s="4">
        <f t="shared" si="9"/>
        <v>53233.75257713242</v>
      </c>
      <c r="C133" s="4">
        <f>'[1]PETROLEUM WORK'!X22*1000</f>
        <v>5521.270873775041</v>
      </c>
      <c r="D133" s="4">
        <f>'[1]PETROLEUM WORK'!Y22*1000</f>
        <v>577.6243200000001</v>
      </c>
      <c r="E133" s="4">
        <f>'[1]PETROLEUM WORK'!Z22*1000</f>
        <v>25572.84606800742</v>
      </c>
      <c r="F133" s="4">
        <f>'[1]PETROLEUM WORK'!AC22*1000</f>
        <v>19910.885622565</v>
      </c>
      <c r="G133" s="4">
        <f>'[1]PETROLEUM WORK'!AB22*1000</f>
        <v>1651.1256927849602</v>
      </c>
      <c r="H133" s="4">
        <f>'[1]PETROLEUM WORK'!AA22*1000</f>
        <v>0</v>
      </c>
      <c r="I133" s="4"/>
      <c r="J133" s="4"/>
      <c r="K133" s="4">
        <f t="shared" si="10"/>
        <v>2051.2495468602674</v>
      </c>
      <c r="L133" s="4">
        <f>'[1]PETROLEUM WORK'!AF22*1000</f>
        <v>211.9980787462578</v>
      </c>
      <c r="M133" s="4">
        <f>'[1]PETROLEUM WORK'!AG22*1000</f>
        <v>37.05047423999998</v>
      </c>
      <c r="N133" s="4">
        <f>'[1]PETROLEUM WORK'!AH22*1000</f>
        <v>540.5305675787206</v>
      </c>
      <c r="O133" s="4">
        <f>'[1]PETROLEUM WORK'!AK22*1000</f>
        <v>1203.1356758875784</v>
      </c>
      <c r="P133" s="4">
        <f>'[1]PETROLEUM WORK'!AJ22*1000</f>
        <v>58.534750407710604</v>
      </c>
      <c r="Q133" s="4">
        <f>'[1]PETROLEUM WORK'!AI22*1000</f>
        <v>0</v>
      </c>
      <c r="R133" s="4"/>
      <c r="T133" s="6">
        <f t="shared" si="11"/>
        <v>0.03853287524466988</v>
      </c>
    </row>
    <row r="134" spans="1:20" ht="11.25">
      <c r="A134" s="2">
        <v>1912</v>
      </c>
      <c r="B134" s="4">
        <f t="shared" si="9"/>
        <v>62165.27337277515</v>
      </c>
      <c r="C134" s="4">
        <f>'[1]PETROLEUM WORK'!X23*1000</f>
        <v>7226.983760040575</v>
      </c>
      <c r="D134" s="4">
        <f>'[1]PETROLEUM WORK'!Y23*1000</f>
        <v>486.94464000000005</v>
      </c>
      <c r="E134" s="4">
        <f>'[1]PETROLEUM WORK'!Z23*1000</f>
        <v>27631.296957690338</v>
      </c>
      <c r="F134" s="4">
        <f>'[1]PETROLEUM WORK'!AC23*1000</f>
        <v>24427.335271292803</v>
      </c>
      <c r="G134" s="4">
        <f>'[1]PETROLEUM WORK'!AB23*1000</f>
        <v>2392.7127437514246</v>
      </c>
      <c r="H134" s="4">
        <f>'[1]PETROLEUM WORK'!AA23*1000</f>
        <v>0</v>
      </c>
      <c r="I134" s="4"/>
      <c r="J134" s="4"/>
      <c r="K134" s="4">
        <f t="shared" si="10"/>
        <v>2471.4550709221035</v>
      </c>
      <c r="L134" s="4">
        <f>'[1]PETROLEUM WORK'!AF23*1000</f>
        <v>289.4544793042854</v>
      </c>
      <c r="M134" s="4">
        <f>'[1]PETROLEUM WORK'!AG23*1000</f>
        <v>31.86009215999998</v>
      </c>
      <c r="N134" s="4">
        <f>'[1]PETROLEUM WORK'!AH23*1000</f>
        <v>584.2646841662448</v>
      </c>
      <c r="O134" s="4">
        <f>'[1]PETROLEUM WORK'!AK23*1000</f>
        <v>1478.3150666850481</v>
      </c>
      <c r="P134" s="4">
        <f>'[1]PETROLEUM WORK'!AJ23*1000</f>
        <v>87.56074860652487</v>
      </c>
      <c r="Q134" s="4">
        <f>'[1]PETROLEUM WORK'!AI23*1000</f>
        <v>0</v>
      </c>
      <c r="R134" s="4"/>
      <c r="T134" s="6">
        <f t="shared" si="11"/>
        <v>0.03975620047710528</v>
      </c>
    </row>
    <row r="135" spans="1:20" ht="11.25">
      <c r="A135" s="2">
        <v>1913</v>
      </c>
      <c r="B135" s="4">
        <f t="shared" si="9"/>
        <v>78675.4429576251</v>
      </c>
      <c r="C135" s="4">
        <f>'[1]PETROLEUM WORK'!X24*1000</f>
        <v>12830.239587665666</v>
      </c>
      <c r="D135" s="4">
        <f>'[1]PETROLEUM WORK'!Y24*1000</f>
        <v>396.26496000000003</v>
      </c>
      <c r="E135" s="4">
        <f>'[1]PETROLEUM WORK'!Z24*1000</f>
        <v>34024.83960438019</v>
      </c>
      <c r="F135" s="4">
        <f>'[1]PETROLEUM WORK'!AC24*1000</f>
        <v>26744.5818647329</v>
      </c>
      <c r="G135" s="4">
        <f>'[1]PETROLEUM WORK'!AB24*1000</f>
        <v>4679.516940846337</v>
      </c>
      <c r="H135" s="4">
        <f>'[1]PETROLEUM WORK'!AA24*1000</f>
        <v>0</v>
      </c>
      <c r="I135" s="4"/>
      <c r="J135" s="4"/>
      <c r="K135" s="4">
        <f t="shared" si="10"/>
        <v>3058.829878410679</v>
      </c>
      <c r="L135" s="4">
        <f>'[1]PETROLEUM WORK'!AF24*1000</f>
        <v>517.0441486471311</v>
      </c>
      <c r="M135" s="4">
        <f>'[1]PETROLEUM WORK'!AG24*1000</f>
        <v>26.436533759999982</v>
      </c>
      <c r="N135" s="4">
        <f>'[1]PETROLEUM WORK'!AH24*1000</f>
        <v>719.6767891837164</v>
      </c>
      <c r="O135" s="4">
        <f>'[1]PETROLEUM WORK'!AK24*1000</f>
        <v>1616.7211276781507</v>
      </c>
      <c r="P135" s="4">
        <f>'[1]PETROLEUM WORK'!AJ24*1000</f>
        <v>178.95127914168089</v>
      </c>
      <c r="Q135" s="4">
        <f>'[1]PETROLEUM WORK'!AI24*1000</f>
        <v>0</v>
      </c>
      <c r="R135" s="4"/>
      <c r="T135" s="6">
        <f t="shared" si="11"/>
        <v>0.03887909318868629</v>
      </c>
    </row>
    <row r="136" spans="1:20" ht="11.25">
      <c r="A136" s="2">
        <v>1914</v>
      </c>
      <c r="B136" s="4">
        <f t="shared" si="9"/>
        <v>116290.53733332721</v>
      </c>
      <c r="C136" s="4">
        <f>'[1]PETROLEUM WORK'!X25*1000</f>
        <v>27895.24095483802</v>
      </c>
      <c r="D136" s="4">
        <f>'[1]PETROLEUM WORK'!Y25*1000</f>
        <v>539.3606400000001</v>
      </c>
      <c r="E136" s="4">
        <f>'[1]PETROLEUM WORK'!Z25*1000</f>
        <v>44834.73093723851</v>
      </c>
      <c r="F136" s="4">
        <f>'[1]PETROLEUM WORK'!AC25*1000</f>
        <v>32325.8434339127</v>
      </c>
      <c r="G136" s="4">
        <f>'[1]PETROLEUM WORK'!AB25*1000</f>
        <v>10695.361367337986</v>
      </c>
      <c r="H136" s="4">
        <f>'[1]PETROLEUM WORK'!AA25*1000</f>
        <v>0</v>
      </c>
      <c r="I136" s="4"/>
      <c r="J136" s="4"/>
      <c r="K136" s="4">
        <f t="shared" si="10"/>
        <v>4485.901418433232</v>
      </c>
      <c r="L136" s="4">
        <f>'[1]PETROLEUM WORK'!AF25*1000</f>
        <v>1116.2698689194265</v>
      </c>
      <c r="M136" s="4">
        <f>'[1]PETROLEUM WORK'!AG25*1000</f>
        <v>36.67652351999997</v>
      </c>
      <c r="N136" s="4">
        <f>'[1]PETROLEUM WORK'!AH25*1000</f>
        <v>948.5387110076438</v>
      </c>
      <c r="O136" s="4">
        <f>'[1]PETROLEUM WORK'!AK25*1000</f>
        <v>1959.0267126218457</v>
      </c>
      <c r="P136" s="4">
        <f>'[1]PETROLEUM WORK'!AJ25*1000</f>
        <v>425.38960236431603</v>
      </c>
      <c r="Q136" s="4">
        <f>'[1]PETROLEUM WORK'!AI25*1000</f>
        <v>0</v>
      </c>
      <c r="R136" s="4"/>
      <c r="T136" s="6">
        <f t="shared" si="11"/>
        <v>0.03857494789601971</v>
      </c>
    </row>
    <row r="137" spans="1:20" ht="11.25">
      <c r="A137" s="2">
        <v>1915</v>
      </c>
      <c r="B137" s="4">
        <f t="shared" si="9"/>
        <v>97224.53477735425</v>
      </c>
      <c r="C137" s="4">
        <f>'[1]PETROLEUM WORK'!X26*1000</f>
        <v>17512.21205317152</v>
      </c>
      <c r="D137" s="4">
        <f>'[1]PETROLEUM WORK'!Y26*1000</f>
        <v>485.2673280000002</v>
      </c>
      <c r="E137" s="4">
        <f>'[1]PETROLEUM WORK'!Z26*1000</f>
        <v>35750.32785746844</v>
      </c>
      <c r="F137" s="4">
        <f>'[1]PETROLEUM WORK'!AC26*1000</f>
        <v>36669.2699985738</v>
      </c>
      <c r="G137" s="4">
        <f>'[1]PETROLEUM WORK'!AB26*1000</f>
        <v>6807.457540140481</v>
      </c>
      <c r="H137" s="4">
        <f>'[1]PETROLEUM WORK'!AA26*1000</f>
        <v>0</v>
      </c>
      <c r="I137" s="4"/>
      <c r="J137" s="4"/>
      <c r="K137" s="4">
        <f t="shared" si="10"/>
        <v>4008.2520047475905</v>
      </c>
      <c r="L137" s="4">
        <f>'[1]PETROLEUM WORK'!AF26*1000</f>
        <v>713.475334299818</v>
      </c>
      <c r="M137" s="4">
        <f>'[1]PETROLEUM WORK'!AG26*1000</f>
        <v>33.62209343999998</v>
      </c>
      <c r="N137" s="4">
        <f>'[1]PETROLEUM WORK'!AH26*1000</f>
        <v>756.4740355895856</v>
      </c>
      <c r="O137" s="4">
        <f>'[1]PETROLEUM WORK'!AK26*1000</f>
        <v>2227.182703743409</v>
      </c>
      <c r="P137" s="4">
        <f>'[1]PETROLEUM WORK'!AJ26*1000</f>
        <v>277.4978376747782</v>
      </c>
      <c r="Q137" s="4">
        <f>'[1]PETROLEUM WORK'!AI26*1000</f>
        <v>0</v>
      </c>
      <c r="R137" s="4"/>
      <c r="T137" s="6">
        <f t="shared" si="11"/>
        <v>0.04122675427479856</v>
      </c>
    </row>
    <row r="138" spans="1:20" ht="11.25">
      <c r="A138" s="2">
        <v>1916</v>
      </c>
      <c r="B138" s="4">
        <f t="shared" si="9"/>
        <v>61515.20304218353</v>
      </c>
      <c r="C138" s="4">
        <f>'[1]PETROLEUM WORK'!X27*1000</f>
        <v>3621.5876344780804</v>
      </c>
      <c r="D138" s="4">
        <f>'[1]PETROLEUM WORK'!Y27*1000</f>
        <v>431.1740160000002</v>
      </c>
      <c r="E138" s="4">
        <f>'[1]PETROLEUM WORK'!Z27*1000</f>
        <v>22212.130698708825</v>
      </c>
      <c r="F138" s="4">
        <f>'[1]PETROLEUM WORK'!AC27*1000</f>
        <v>34046.455417954705</v>
      </c>
      <c r="G138" s="4">
        <f>'[1]PETROLEUM WORK'!AB27*1000</f>
        <v>1203.8552750419203</v>
      </c>
      <c r="H138" s="4">
        <f>'[1]PETROLEUM WORK'!AA27*1000</f>
        <v>0</v>
      </c>
      <c r="I138" s="4"/>
      <c r="J138" s="4"/>
      <c r="K138" s="4">
        <f t="shared" si="10"/>
        <v>2760.0530126635213</v>
      </c>
      <c r="L138" s="4">
        <f>'[1]PETROLEUM WORK'!AF27*1000</f>
        <v>147.91128107622202</v>
      </c>
      <c r="M138" s="4">
        <f>'[1]PETROLEUM WORK'!AG27*1000</f>
        <v>30.428566271999983</v>
      </c>
      <c r="N138" s="4">
        <f>'[1]PETROLEUM WORK'!AH27*1000</f>
        <v>470.16049040880034</v>
      </c>
      <c r="O138" s="4">
        <f>'[1]PETROLEUM WORK'!AK27*1000</f>
        <v>2060.980785433061</v>
      </c>
      <c r="P138" s="4">
        <f>'[1]PETROLEUM WORK'!AJ27*1000</f>
        <v>50.571889473437935</v>
      </c>
      <c r="Q138" s="4">
        <f>'[1]PETROLEUM WORK'!AI27*1000</f>
        <v>0</v>
      </c>
      <c r="R138" s="4"/>
      <c r="T138" s="6">
        <f t="shared" si="11"/>
        <v>0.04486781927340528</v>
      </c>
    </row>
    <row r="139" spans="1:20" ht="11.25">
      <c r="A139" s="2">
        <v>1917</v>
      </c>
      <c r="B139" s="4">
        <f t="shared" si="9"/>
        <v>171685.30305399245</v>
      </c>
      <c r="C139" s="4">
        <f>'[1]PETROLEUM WORK'!X28*1000</f>
        <v>54822.77461756714</v>
      </c>
      <c r="D139" s="4">
        <f>'[1]PETROLEUM WORK'!Y28*1000</f>
        <v>377.0807040000001</v>
      </c>
      <c r="E139" s="4">
        <f>'[1]PETROLEUM WORK'!Z28*1000</f>
        <v>66912.45082231722</v>
      </c>
      <c r="F139" s="4">
        <f>'[1]PETROLEUM WORK'!AC28*1000</f>
        <v>26142.594776043203</v>
      </c>
      <c r="G139" s="4">
        <f>'[1]PETROLEUM WORK'!AB28*1000</f>
        <v>23430.402134064865</v>
      </c>
      <c r="H139" s="4">
        <f>'[1]PETROLEUM WORK'!AA28*1000</f>
        <v>0</v>
      </c>
      <c r="I139" s="4"/>
      <c r="J139" s="4"/>
      <c r="K139" s="4">
        <f t="shared" si="10"/>
        <v>6256.460404728054</v>
      </c>
      <c r="L139" s="4">
        <f>'[1]PETROLEUM WORK'!AF28*1000</f>
        <v>2213.2829004430464</v>
      </c>
      <c r="M139" s="4">
        <f>'[1]PETROLEUM WORK'!AG28*1000</f>
        <v>27.09594201599998</v>
      </c>
      <c r="N139" s="4">
        <f>'[1]PETROLEUM WORK'!AH28*1000</f>
        <v>1416.8436669218786</v>
      </c>
      <c r="O139" s="4">
        <f>'[1]PETROLEUM WORK'!AK28*1000</f>
        <v>1578.8865257404893</v>
      </c>
      <c r="P139" s="4">
        <f>'[1]PETROLEUM WORK'!AJ28*1000</f>
        <v>1020.3513696066395</v>
      </c>
      <c r="Q139" s="4">
        <f>'[1]PETROLEUM WORK'!AI28*1000</f>
        <v>0</v>
      </c>
      <c r="R139" s="4"/>
      <c r="T139" s="6">
        <f t="shared" si="11"/>
        <v>0.03644144427878308</v>
      </c>
    </row>
    <row r="140" spans="1:20" ht="11.25">
      <c r="A140" s="2">
        <v>1918</v>
      </c>
      <c r="B140" s="4">
        <f t="shared" si="9"/>
        <v>299546.6342577214</v>
      </c>
      <c r="C140" s="4">
        <f>'[1]PETROLEUM WORK'!X29*1000</f>
        <v>103075.74136229817</v>
      </c>
      <c r="D140" s="4">
        <f>'[1]PETROLEUM WORK'!Y29*1000</f>
        <v>322.9873920000001</v>
      </c>
      <c r="E140" s="4">
        <f>'[1]PETROLEUM WORK'!Z29*1000</f>
        <v>114518.02012194713</v>
      </c>
      <c r="F140" s="4">
        <f>'[1]PETROLEUM WORK'!AC29*1000</f>
        <v>36009.4555528463</v>
      </c>
      <c r="G140" s="4">
        <f>'[1]PETROLEUM WORK'!AB29*1000</f>
        <v>45620.42982862983</v>
      </c>
      <c r="H140" s="4">
        <f>'[1]PETROLEUM WORK'!AA29*1000</f>
        <v>0</v>
      </c>
      <c r="I140" s="4"/>
      <c r="J140" s="4"/>
      <c r="K140" s="4">
        <f t="shared" si="10"/>
        <v>10933.039012719719</v>
      </c>
      <c r="L140" s="4">
        <f>'[1]PETROLEUM WORK'!AF29*1000</f>
        <v>4244.557385861898</v>
      </c>
      <c r="M140" s="4">
        <f>'[1]PETROLEUM WORK'!AG29*1000</f>
        <v>23.624220671999982</v>
      </c>
      <c r="N140" s="4">
        <f>'[1]PETROLEUM WORK'!AH29*1000</f>
        <v>2428.5035742504474</v>
      </c>
      <c r="O140" s="4">
        <f>'[1]PETROLEUM WORK'!AK29*1000</f>
        <v>2181.6169717226617</v>
      </c>
      <c r="P140" s="4">
        <f>'[1]PETROLEUM WORK'!AJ29*1000</f>
        <v>2054.736860212712</v>
      </c>
      <c r="Q140" s="4">
        <f>'[1]PETROLEUM WORK'!AI29*1000</f>
        <v>0</v>
      </c>
      <c r="R140" s="4"/>
      <c r="T140" s="6">
        <f t="shared" si="11"/>
        <v>0.03649862079008787</v>
      </c>
    </row>
    <row r="141" spans="1:20" ht="11.25">
      <c r="A141" s="2">
        <v>1919</v>
      </c>
      <c r="B141" s="4">
        <f t="shared" si="9"/>
        <v>132157.53235516633</v>
      </c>
      <c r="C141" s="4">
        <f>'[1]PETROLEUM WORK'!X30*1000</f>
        <v>32116.372843044664</v>
      </c>
      <c r="D141" s="4">
        <f>'[1]PETROLEUM WORK'!Y30*1000</f>
        <v>268.89408</v>
      </c>
      <c r="E141" s="4">
        <f>'[1]PETROLEUM WORK'!Z30*1000</f>
        <v>51370.12429945215</v>
      </c>
      <c r="F141" s="4">
        <f>'[1]PETROLEUM WORK'!AC30*1000</f>
        <v>33923.6217641622</v>
      </c>
      <c r="G141" s="4">
        <f>'[1]PETROLEUM WORK'!AB30*1000</f>
        <v>14478.51936850733</v>
      </c>
      <c r="H141" s="4">
        <f>'[1]PETROLEUM WORK'!AA30*1000</f>
        <v>0</v>
      </c>
      <c r="I141" s="4"/>
      <c r="J141" s="4"/>
      <c r="K141" s="4">
        <f t="shared" si="10"/>
        <v>5131.855246797253</v>
      </c>
      <c r="L141" s="4">
        <f>'[1]PETROLEUM WORK'!AF30*1000</f>
        <v>1300.085417165205</v>
      </c>
      <c r="M141" s="4">
        <f>'[1]PETROLEUM WORK'!AG30*1000</f>
        <v>20.013402239999973</v>
      </c>
      <c r="N141" s="4">
        <f>'[1]PETROLEUM WORK'!AH30*1000</f>
        <v>1090.880674680774</v>
      </c>
      <c r="O141" s="4">
        <f>'[1]PETROLEUM WORK'!AK30*1000</f>
        <v>2049.765975090286</v>
      </c>
      <c r="P141" s="4">
        <f>'[1]PETROLEUM WORK'!AJ30*1000</f>
        <v>671.1097776209878</v>
      </c>
      <c r="Q141" s="4">
        <f>'[1]PETROLEUM WORK'!AI30*1000</f>
        <v>0</v>
      </c>
      <c r="R141" s="4"/>
      <c r="T141" s="6">
        <f t="shared" si="11"/>
        <v>0.038831348886007234</v>
      </c>
    </row>
    <row r="142" spans="1:20" ht="11.25">
      <c r="A142" s="2">
        <v>1920</v>
      </c>
      <c r="B142" s="4">
        <f t="shared" si="9"/>
        <v>165572.25675980712</v>
      </c>
      <c r="C142" s="4">
        <f>'[1]PETROLEUM WORK'!X31*1000</f>
        <v>42131.087639424</v>
      </c>
      <c r="D142" s="4">
        <f>'[1]PETROLEUM WORK'!Y31*1000</f>
        <v>149.3856</v>
      </c>
      <c r="E142" s="4">
        <f>'[1]PETROLEUM WORK'!Z31*1000</f>
        <v>64843.808982127026</v>
      </c>
      <c r="F142" s="4">
        <f>'[1]PETROLEUM WORK'!AC31*1000</f>
        <v>38749.335460880095</v>
      </c>
      <c r="G142" s="4">
        <f>'[1]PETROLEUM WORK'!AB31*1000</f>
        <v>19698.639077376003</v>
      </c>
      <c r="H142" s="4">
        <f>'[1]PETROLEUM WORK'!AA31*1000</f>
        <v>0</v>
      </c>
      <c r="I142" s="4"/>
      <c r="J142" s="4"/>
      <c r="K142" s="4">
        <f t="shared" si="10"/>
        <v>6386.138417336641</v>
      </c>
      <c r="L142" s="4">
        <f>'[1]PETROLEUM WORK'!AF31*1000</f>
        <v>1725.9757752965274</v>
      </c>
      <c r="M142" s="4">
        <f>'[1]PETROLEUM WORK'!AG31*1000</f>
        <v>11.310623999999986</v>
      </c>
      <c r="N142" s="4">
        <f>'[1]PETROLEUM WORK'!AH31*1000</f>
        <v>1379.4716601695663</v>
      </c>
      <c r="O142" s="4">
        <f>'[1]PETROLEUM WORK'!AK31*1000</f>
        <v>2348.3735658479304</v>
      </c>
      <c r="P142" s="4">
        <f>'[1]PETROLEUM WORK'!AJ31*1000</f>
        <v>921.0067920226164</v>
      </c>
      <c r="Q142" s="4">
        <f>'[1]PETROLEUM WORK'!AI31*1000</f>
        <v>0</v>
      </c>
      <c r="R142" s="4"/>
      <c r="T142" s="6">
        <f t="shared" si="11"/>
        <v>0.038570099498014966</v>
      </c>
    </row>
    <row r="143" spans="1:20" ht="11.25">
      <c r="A143" s="2">
        <v>1921</v>
      </c>
      <c r="B143" s="4">
        <f t="shared" si="9"/>
        <v>253630.53237204248</v>
      </c>
      <c r="C143" s="4">
        <f>'[1]PETROLEUM WORK'!X32*1000</f>
        <v>69974.58442876964</v>
      </c>
      <c r="D143" s="4">
        <f>'[1]PETROLEUM WORK'!Y32*1000</f>
        <v>362.56800974808965</v>
      </c>
      <c r="E143" s="4">
        <f>'[1]PETROLEUM WORK'!Z32*1000</f>
        <v>93330.13379970819</v>
      </c>
      <c r="F143" s="4">
        <f>'[1]PETROLEUM WORK'!AC32*1000</f>
        <v>56438.99525622009</v>
      </c>
      <c r="G143" s="4">
        <f>'[1]PETROLEUM WORK'!AB32*1000</f>
        <v>33524.25087759645</v>
      </c>
      <c r="H143" s="4">
        <f>'[1]PETROLEUM WORK'!AA32*1000</f>
        <v>0</v>
      </c>
      <c r="I143" s="4"/>
      <c r="J143" s="4"/>
      <c r="K143" s="4">
        <f t="shared" si="10"/>
        <v>9858.61680712125</v>
      </c>
      <c r="L143" s="4">
        <f>'[1]PETROLEUM WORK'!AF32*1000</f>
        <v>2917.569946967188</v>
      </c>
      <c r="M143" s="4">
        <f>'[1]PETROLEUM WORK'!AG32*1000</f>
        <v>27.91773675060287</v>
      </c>
      <c r="N143" s="4">
        <f>'[1]PETROLEUM WORK'!AH32*1000</f>
        <v>1988.8834551367877</v>
      </c>
      <c r="O143" s="4">
        <f>'[1]PETROLEUM WORK'!AK32*1000</f>
        <v>3441.8176665547826</v>
      </c>
      <c r="P143" s="4">
        <f>'[1]PETROLEUM WORK'!AJ32*1000</f>
        <v>1482.4280017118883</v>
      </c>
      <c r="Q143" s="4">
        <f>'[1]PETROLEUM WORK'!AI32*1000</f>
        <v>0</v>
      </c>
      <c r="R143" s="4"/>
      <c r="T143" s="6">
        <f t="shared" si="11"/>
        <v>0.038869992169002596</v>
      </c>
    </row>
    <row r="144" spans="1:20" ht="11.25">
      <c r="A144" s="2">
        <v>1922</v>
      </c>
      <c r="B144" s="4">
        <f t="shared" si="9"/>
        <v>194088.2910766997</v>
      </c>
      <c r="C144" s="4">
        <f>'[1]PETROLEUM WORK'!X33*1000</f>
        <v>39438.724604919844</v>
      </c>
      <c r="D144" s="4">
        <f>'[1]PETROLEUM WORK'!Y33*1000</f>
        <v>776.0902529723618</v>
      </c>
      <c r="E144" s="4">
        <f>'[1]PETROLEUM WORK'!Z33*1000</f>
        <v>66360.59754213244</v>
      </c>
      <c r="F144" s="4">
        <f>'[1]PETROLEUM WORK'!AC33*1000</f>
        <v>68622.62518264167</v>
      </c>
      <c r="G144" s="4">
        <f>'[1]PETROLEUM WORK'!AB33*1000</f>
        <v>18890.25349403339</v>
      </c>
      <c r="H144" s="4">
        <f>'[1]PETROLEUM WORK'!AA33*1000</f>
        <v>0</v>
      </c>
      <c r="I144" s="4"/>
      <c r="J144" s="4"/>
      <c r="K144" s="4">
        <f t="shared" si="10"/>
        <v>8421.083571411846</v>
      </c>
      <c r="L144" s="4">
        <f>'[1]PETROLEUM WORK'!AF33*1000</f>
        <v>1691.8322723934646</v>
      </c>
      <c r="M144" s="4">
        <f>'[1]PETROLEUM WORK'!AG33*1000</f>
        <v>60.756779804121955</v>
      </c>
      <c r="N144" s="4">
        <f>'[1]PETROLEUM WORK'!AH33*1000</f>
        <v>1416.5791200087813</v>
      </c>
      <c r="O144" s="4">
        <f>'[1]PETROLEUM WORK'!AK33*1000</f>
        <v>4178.247195173109</v>
      </c>
      <c r="P144" s="4">
        <f>'[1]PETROLEUM WORK'!AJ33*1000</f>
        <v>1073.6682040323697</v>
      </c>
      <c r="Q144" s="4">
        <f>'[1]PETROLEUM WORK'!AI33*1000</f>
        <v>0</v>
      </c>
      <c r="R144" s="4"/>
      <c r="T144" s="6">
        <f t="shared" si="11"/>
        <v>0.043387901066551236</v>
      </c>
    </row>
    <row r="145" spans="1:20" ht="11.25">
      <c r="A145" s="2">
        <v>1923</v>
      </c>
      <c r="B145" s="4">
        <f t="shared" si="9"/>
        <v>187028.10611779802</v>
      </c>
      <c r="C145" s="4">
        <f>'[1]PETROLEUM WORK'!X34*1000</f>
        <v>34279.56711892621</v>
      </c>
      <c r="D145" s="4">
        <f>'[1]PETROLEUM WORK'!Y34*1000</f>
        <v>1368.978752034916</v>
      </c>
      <c r="E145" s="4">
        <f>'[1]PETROLEUM WORK'!Z34*1000</f>
        <v>60272.285954094456</v>
      </c>
      <c r="F145" s="4">
        <f>'[1]PETROLEUM WORK'!AC34*1000</f>
        <v>74902.09590830495</v>
      </c>
      <c r="G145" s="4">
        <f>'[1]PETROLEUM WORK'!AB34*1000</f>
        <v>16205.178384437499</v>
      </c>
      <c r="H145" s="4">
        <f>'[1]PETROLEUM WORK'!AA34*1000</f>
        <v>0</v>
      </c>
      <c r="I145" s="4"/>
      <c r="J145" s="4"/>
      <c r="K145" s="4">
        <f t="shared" si="10"/>
        <v>8470.528413411299</v>
      </c>
      <c r="L145" s="4">
        <f>'[1]PETROLEUM WORK'!AF34*1000</f>
        <v>1517.5151116085854</v>
      </c>
      <c r="M145" s="4">
        <f>'[1]PETROLEUM WORK'!AG34*1000</f>
        <v>108.93159498334958</v>
      </c>
      <c r="N145" s="4">
        <f>'[1]PETROLEUM WORK'!AH34*1000</f>
        <v>1287.899316995461</v>
      </c>
      <c r="O145" s="4">
        <f>'[1]PETROLEUM WORK'!AK34*1000</f>
        <v>4563.243222848798</v>
      </c>
      <c r="P145" s="4">
        <f>'[1]PETROLEUM WORK'!AJ34*1000</f>
        <v>992.9391669751054</v>
      </c>
      <c r="Q145" s="4">
        <f>'[1]PETROLEUM WORK'!AI34*1000</f>
        <v>0</v>
      </c>
      <c r="R145" s="4"/>
      <c r="T145" s="6">
        <f t="shared" si="11"/>
        <v>0.04529013627543344</v>
      </c>
    </row>
    <row r="146" spans="1:20" ht="11.25">
      <c r="A146" s="2">
        <v>1924</v>
      </c>
      <c r="B146" s="4">
        <f t="shared" si="9"/>
        <v>221253.74829616988</v>
      </c>
      <c r="C146" s="4">
        <f>'[1]PETROLEUM WORK'!X35*1000</f>
        <v>42381.35058411245</v>
      </c>
      <c r="D146" s="4">
        <f>'[1]PETROLEUM WORK'!Y35*1000</f>
        <v>1832.7218432822212</v>
      </c>
      <c r="E146" s="4">
        <f>'[1]PETROLEUM WORK'!Z35*1000</f>
        <v>64995.118687964205</v>
      </c>
      <c r="F146" s="4">
        <f>'[1]PETROLEUM WORK'!AC35*1000</f>
        <v>91615.0887266532</v>
      </c>
      <c r="G146" s="4">
        <f>'[1]PETROLEUM WORK'!AB35*1000</f>
        <v>20429.46845415781</v>
      </c>
      <c r="H146" s="4">
        <f>'[1]PETROLEUM WORK'!AA35*1000</f>
        <v>0</v>
      </c>
      <c r="I146" s="4"/>
      <c r="J146" s="4"/>
      <c r="K146" s="4">
        <f t="shared" si="10"/>
        <v>10296.803989042995</v>
      </c>
      <c r="L146" s="4">
        <f>'[1]PETROLEUM WORK'!AF35*1000</f>
        <v>1898.4094394551394</v>
      </c>
      <c r="M146" s="4">
        <f>'[1]PETROLEUM WORK'!AG35*1000</f>
        <v>148.18865189967656</v>
      </c>
      <c r="N146" s="4">
        <f>'[1]PETROLEUM WORK'!AH35*1000</f>
        <v>1390.4491815152878</v>
      </c>
      <c r="O146" s="4">
        <f>'[1]PETROLEUM WORK'!AK35*1000</f>
        <v>5586.515992182874</v>
      </c>
      <c r="P146" s="4">
        <f>'[1]PETROLEUM WORK'!AJ35*1000</f>
        <v>1273.2407239900188</v>
      </c>
      <c r="Q146" s="4">
        <f>'[1]PETROLEUM WORK'!AI35*1000</f>
        <v>0</v>
      </c>
      <c r="R146" s="4"/>
      <c r="T146" s="6">
        <f t="shared" si="11"/>
        <v>0.046538438640414403</v>
      </c>
    </row>
    <row r="147" spans="1:20" ht="11.25">
      <c r="A147" s="2">
        <v>1925</v>
      </c>
      <c r="B147" s="4">
        <f t="shared" si="9"/>
        <v>197860.66637437404</v>
      </c>
      <c r="C147" s="4">
        <f>'[1]PETROLEUM WORK'!X36*1000</f>
        <v>30744.741769869597</v>
      </c>
      <c r="D147" s="4">
        <f>'[1]PETROLEUM WORK'!Y36*1000</f>
        <v>2183.4252540172806</v>
      </c>
      <c r="E147" s="4">
        <f>'[1]PETROLEUM WORK'!Z36*1000</f>
        <v>53732.36061624345</v>
      </c>
      <c r="F147" s="4">
        <f>'[1]PETROLEUM WORK'!AC36*1000</f>
        <v>96854.54238737283</v>
      </c>
      <c r="G147" s="4">
        <f>'[1]PETROLEUM WORK'!AB36*1000</f>
        <v>14345.596346870885</v>
      </c>
      <c r="H147" s="4">
        <f>'[1]PETROLEUM WORK'!AA36*1000</f>
        <v>0</v>
      </c>
      <c r="I147" s="4"/>
      <c r="J147" s="4"/>
      <c r="K147" s="4">
        <f t="shared" si="10"/>
        <v>9721.964954666668</v>
      </c>
      <c r="L147" s="4">
        <f>'[1]PETROLEUM WORK'!AF36*1000</f>
        <v>1492.7232954360106</v>
      </c>
      <c r="M147" s="4">
        <f>'[1]PETROLEUM WORK'!AG36*1000</f>
        <v>179.35278872284783</v>
      </c>
      <c r="N147" s="4">
        <f>'[1]PETROLEUM WORK'!AH36*1000</f>
        <v>1150.4733955355211</v>
      </c>
      <c r="O147" s="4">
        <f>'[1]PETROLEUM WORK'!AK36*1000</f>
        <v>5919.501471023072</v>
      </c>
      <c r="P147" s="4">
        <f>'[1]PETROLEUM WORK'!AJ36*1000</f>
        <v>979.9140039492185</v>
      </c>
      <c r="Q147" s="4">
        <f>'[1]PETROLEUM WORK'!AI36*1000</f>
        <v>0</v>
      </c>
      <c r="R147" s="4"/>
      <c r="T147" s="6">
        <f t="shared" si="11"/>
        <v>0.04913540994687467</v>
      </c>
    </row>
    <row r="148" spans="1:20" ht="11.25">
      <c r="A148" s="2">
        <v>1926</v>
      </c>
      <c r="B148" s="4">
        <f t="shared" si="9"/>
        <v>277896.245548731</v>
      </c>
      <c r="C148" s="4">
        <f>'[1]PETROLEUM WORK'!X37*1000</f>
        <v>45325.15996185273</v>
      </c>
      <c r="D148" s="4">
        <f>'[1]PETROLEUM WORK'!Y37*1000</f>
        <v>2038.8936261657605</v>
      </c>
      <c r="E148" s="4">
        <f>'[1]PETROLEUM WORK'!Z37*1000</f>
        <v>77225.7333775812</v>
      </c>
      <c r="F148" s="4">
        <f>'[1]PETROLEUM WORK'!AC37*1000</f>
        <v>130381.39899620388</v>
      </c>
      <c r="G148" s="4">
        <f>'[1]PETROLEUM WORK'!AB37*1000</f>
        <v>22925.059586927433</v>
      </c>
      <c r="H148" s="4">
        <f>'[1]PETROLEUM WORK'!AA37*1000</f>
        <v>0</v>
      </c>
      <c r="I148" s="4"/>
      <c r="J148" s="4"/>
      <c r="K148" s="4">
        <f t="shared" si="10"/>
        <v>13606.25786301399</v>
      </c>
      <c r="L148" s="4">
        <f>'[1]PETROLEUM WORK'!AF37*1000</f>
        <v>2347.1082676378956</v>
      </c>
      <c r="M148" s="4">
        <f>'[1]PETROLEUM WORK'!AG37*1000</f>
        <v>170.10198252582893</v>
      </c>
      <c r="N148" s="4">
        <f>'[1]PETROLEUM WORK'!AH37*1000</f>
        <v>1655.3175233302175</v>
      </c>
      <c r="O148" s="4">
        <f>'[1]PETROLEUM WORK'!AK37*1000</f>
        <v>8097.644432585827</v>
      </c>
      <c r="P148" s="4">
        <f>'[1]PETROLEUM WORK'!AJ37*1000</f>
        <v>1336.0856569342222</v>
      </c>
      <c r="Q148" s="4">
        <f>'[1]PETROLEUM WORK'!AI37*1000</f>
        <v>0</v>
      </c>
      <c r="R148" s="4"/>
      <c r="T148" s="6">
        <f t="shared" si="11"/>
        <v>0.04896164694901587</v>
      </c>
    </row>
    <row r="149" spans="1:20" ht="11.25">
      <c r="A149" s="2">
        <v>1927</v>
      </c>
      <c r="B149" s="4">
        <f t="shared" si="9"/>
        <v>302505.47948440496</v>
      </c>
      <c r="C149" s="4">
        <f>'[1]PETROLEUM WORK'!X38*1000</f>
        <v>53538.58819363248</v>
      </c>
      <c r="D149" s="4">
        <f>'[1]PETROLEUM WORK'!Y38*1000</f>
        <v>2509.8559746624005</v>
      </c>
      <c r="E149" s="4">
        <f>'[1]PETROLEUM WORK'!Z38*1000</f>
        <v>88721.92131775552</v>
      </c>
      <c r="F149" s="4">
        <f>'[1]PETROLEUM WORK'!AC38*1000</f>
        <v>130064.57813026864</v>
      </c>
      <c r="G149" s="4">
        <f>'[1]PETROLEUM WORK'!AB38*1000</f>
        <v>27670.535868085935</v>
      </c>
      <c r="H149" s="4">
        <f>'[1]PETROLEUM WORK'!AA38*1000</f>
        <v>0</v>
      </c>
      <c r="I149" s="4"/>
      <c r="J149" s="4"/>
      <c r="K149" s="4">
        <f t="shared" si="10"/>
        <v>15267.762022194387</v>
      </c>
      <c r="L149" s="4">
        <f>'[1]PETROLEUM WORK'!AF38*1000</f>
        <v>2956.1966780843</v>
      </c>
      <c r="M149" s="4">
        <f>'[1]PETROLEUM WORK'!AG38*1000</f>
        <v>212.6206561392573</v>
      </c>
      <c r="N149" s="4">
        <f>'[1]PETROLEUM WORK'!AH38*1000</f>
        <v>1903.7605175274552</v>
      </c>
      <c r="O149" s="4">
        <f>'[1]PETROLEUM WORK'!AK38*1000</f>
        <v>8034.906088466347</v>
      </c>
      <c r="P149" s="4">
        <f>'[1]PETROLEUM WORK'!AJ38*1000</f>
        <v>2160.278081977026</v>
      </c>
      <c r="Q149" s="4">
        <f>'[1]PETROLEUM WORK'!AI38*1000</f>
        <v>0</v>
      </c>
      <c r="R149" s="4"/>
      <c r="T149" s="6">
        <f t="shared" si="11"/>
        <v>0.05047102633716585</v>
      </c>
    </row>
    <row r="150" spans="1:20" ht="11.25">
      <c r="A150" s="2">
        <v>1928</v>
      </c>
      <c r="B150" s="4">
        <f t="shared" si="9"/>
        <v>298198.9962710684</v>
      </c>
      <c r="C150" s="4">
        <f>'[1]PETROLEUM WORK'!X39*1000</f>
        <v>44723.07350478835</v>
      </c>
      <c r="D150" s="4">
        <f>'[1]PETROLEUM WORK'!Y39*1000</f>
        <v>1913.6429744140805</v>
      </c>
      <c r="E150" s="4">
        <f>'[1]PETROLEUM WORK'!Z39*1000</f>
        <v>76367.0262086199</v>
      </c>
      <c r="F150" s="4">
        <f>'[1]PETROLEUM WORK'!AC39*1000</f>
        <v>151283.75987720117</v>
      </c>
      <c r="G150" s="4">
        <f>'[1]PETROLEUM WORK'!AB39*1000</f>
        <v>23911.49370604494</v>
      </c>
      <c r="H150" s="4">
        <f>'[1]PETROLEUM WORK'!AA39*1000</f>
        <v>0</v>
      </c>
      <c r="I150" s="4"/>
      <c r="J150" s="4"/>
      <c r="K150" s="4">
        <f t="shared" si="10"/>
        <v>15816.698118878421</v>
      </c>
      <c r="L150" s="4">
        <f>'[1]PETROLEUM WORK'!AF39*1000</f>
        <v>2521.4944676413384</v>
      </c>
      <c r="M150" s="4">
        <f>'[1]PETROLEUM WORK'!AG39*1000</f>
        <v>164.5732957996107</v>
      </c>
      <c r="N150" s="4">
        <f>'[1]PETROLEUM WORK'!AH39*1000</f>
        <v>1640.03357787844</v>
      </c>
      <c r="O150" s="4">
        <f>'[1]PETROLEUM WORK'!AK39*1000</f>
        <v>9423.167028876665</v>
      </c>
      <c r="P150" s="4">
        <f>'[1]PETROLEUM WORK'!AJ39*1000</f>
        <v>2067.4297486823675</v>
      </c>
      <c r="Q150" s="4">
        <f>'[1]PETROLEUM WORK'!AI39*1000</f>
        <v>0</v>
      </c>
      <c r="R150" s="4"/>
      <c r="T150" s="6">
        <f t="shared" si="11"/>
        <v>0.05304074901882215</v>
      </c>
    </row>
    <row r="151" spans="1:20" ht="11.25">
      <c r="A151" s="2">
        <v>1929</v>
      </c>
      <c r="B151" s="4">
        <f t="shared" si="9"/>
        <v>378725.58267030085</v>
      </c>
      <c r="C151" s="4">
        <f>'[1]PETROLEUM WORK'!X40*1000</f>
        <v>68716.54074713933</v>
      </c>
      <c r="D151" s="4">
        <f>'[1]PETROLEUM WORK'!Y40*1000</f>
        <v>1867.7005464499202</v>
      </c>
      <c r="E151" s="4">
        <f>'[1]PETROLEUM WORK'!Z40*1000</f>
        <v>113720.3680246453</v>
      </c>
      <c r="F151" s="4">
        <f>'[1]PETROLEUM WORK'!AC40*1000</f>
        <v>155510.70515255086</v>
      </c>
      <c r="G151" s="4">
        <f>'[1]PETROLEUM WORK'!AB40*1000</f>
        <v>38910.268199515405</v>
      </c>
      <c r="H151" s="4">
        <f>'[1]PETROLEUM WORK'!AA40*1000</f>
        <v>0</v>
      </c>
      <c r="I151" s="4"/>
      <c r="J151" s="4"/>
      <c r="K151" s="4">
        <f t="shared" si="10"/>
        <v>19817.242273607364</v>
      </c>
      <c r="L151" s="4">
        <f>'[1]PETROLEUM WORK'!AF40*1000</f>
        <v>4093.2242713237583</v>
      </c>
      <c r="M151" s="4">
        <f>'[1]PETROLEUM WORK'!AG40*1000</f>
        <v>163.02357626869994</v>
      </c>
      <c r="N151" s="4">
        <f>'[1]PETROLEUM WORK'!AH40*1000</f>
        <v>2445.3633637178264</v>
      </c>
      <c r="O151" s="4">
        <f>'[1]PETROLEUM WORK'!AK40*1000</f>
        <v>9702.537986864794</v>
      </c>
      <c r="P151" s="4">
        <f>'[1]PETROLEUM WORK'!AJ40*1000</f>
        <v>3413.093075432285</v>
      </c>
      <c r="Q151" s="4">
        <f>'[1]PETROLEUM WORK'!AI40*1000</f>
        <v>0</v>
      </c>
      <c r="R151" s="4"/>
      <c r="T151" s="6">
        <f t="shared" si="11"/>
        <v>0.05232612524847376</v>
      </c>
    </row>
    <row r="152" spans="1:20" ht="11.25">
      <c r="A152" s="2">
        <v>1930</v>
      </c>
      <c r="B152" s="4">
        <f t="shared" si="9"/>
        <v>423634.31807271077</v>
      </c>
      <c r="C152" s="4">
        <f>'[1]PETROLEUM WORK'!X41*1000</f>
        <v>74848.37015934718</v>
      </c>
      <c r="D152" s="4">
        <f>'[1]PETROLEUM WORK'!Y41*1000</f>
        <v>1773.41190953472</v>
      </c>
      <c r="E152" s="4">
        <f>'[1]PETROLEUM WORK'!Z41*1000</f>
        <v>118427.32888652456</v>
      </c>
      <c r="F152" s="4">
        <f>'[1]PETROLEUM WORK'!AC41*1000</f>
        <v>184809.45042124795</v>
      </c>
      <c r="G152" s="4">
        <f>'[1]PETROLEUM WORK'!AB41*1000</f>
        <v>43775.756696056334</v>
      </c>
      <c r="H152" s="4">
        <f>'[1]PETROLEUM WORK'!AA41*1000</f>
        <v>0</v>
      </c>
      <c r="I152" s="4"/>
      <c r="J152" s="4"/>
      <c r="K152" s="4">
        <f t="shared" si="10"/>
        <v>22714.706517986968</v>
      </c>
      <c r="L152" s="4">
        <f>'[1]PETROLEUM WORK'!AF41*1000</f>
        <v>4355.771019303086</v>
      </c>
      <c r="M152" s="4">
        <f>'[1]PETROLEUM WORK'!AG41*1000</f>
        <v>157.07362627307498</v>
      </c>
      <c r="N152" s="4">
        <f>'[1]PETROLEUM WORK'!AH41*1000</f>
        <v>2549.264596819376</v>
      </c>
      <c r="O152" s="4">
        <f>'[1]PETROLEUM WORK'!AK41*1000</f>
        <v>11657.935577496726</v>
      </c>
      <c r="P152" s="4">
        <f>'[1]PETROLEUM WORK'!AJ41*1000</f>
        <v>3994.661698094703</v>
      </c>
      <c r="Q152" s="4">
        <f>'[1]PETROLEUM WORK'!AI41*1000</f>
        <v>0</v>
      </c>
      <c r="R152" s="4"/>
      <c r="T152" s="6">
        <f t="shared" si="11"/>
        <v>0.05361866484595876</v>
      </c>
    </row>
    <row r="153" spans="1:20" ht="11.25">
      <c r="A153" s="2">
        <v>1931</v>
      </c>
      <c r="B153" s="4">
        <f t="shared" si="9"/>
        <v>395927.9428446342</v>
      </c>
      <c r="C153" s="4">
        <f>'[1]PETROLEUM WORK'!X42*1000</f>
        <v>67047.86680165525</v>
      </c>
      <c r="D153" s="4">
        <f>'[1]PETROLEUM WORK'!Y42*1000</f>
        <v>1340.9370531648003</v>
      </c>
      <c r="E153" s="4">
        <f>'[1]PETROLEUM WORK'!Z42*1000</f>
        <v>116861.14256426746</v>
      </c>
      <c r="F153" s="4">
        <f>'[1]PETROLEUM WORK'!AC42*1000</f>
        <v>170163.31957926913</v>
      </c>
      <c r="G153" s="4">
        <f>'[1]PETROLEUM WORK'!AB42*1000</f>
        <v>40514.67684627755</v>
      </c>
      <c r="H153" s="4">
        <f>'[1]PETROLEUM WORK'!AA42*1000</f>
        <v>0</v>
      </c>
      <c r="I153" s="4"/>
      <c r="J153" s="4"/>
      <c r="K153" s="4">
        <f t="shared" si="10"/>
        <v>21402.652783336267</v>
      </c>
      <c r="L153" s="4">
        <f>'[1]PETROLEUM WORK'!AF42*1000</f>
        <v>4032.667260669707</v>
      </c>
      <c r="M153" s="4">
        <f>'[1]PETROLEUM WORK'!AG42*1000</f>
        <v>120.49277234866545</v>
      </c>
      <c r="N153" s="4">
        <f>'[1]PETROLEUM WORK'!AH42*1000</f>
        <v>2517.534355654264</v>
      </c>
      <c r="O153" s="4">
        <f>'[1]PETROLEUM WORK'!AK42*1000</f>
        <v>10760.665626753153</v>
      </c>
      <c r="P153" s="4">
        <f>'[1]PETROLEUM WORK'!AJ42*1000</f>
        <v>3971.29276791048</v>
      </c>
      <c r="Q153" s="4">
        <f>'[1]PETROLEUM WORK'!AI42*1000</f>
        <v>0</v>
      </c>
      <c r="R153" s="4"/>
      <c r="T153" s="6">
        <f t="shared" si="11"/>
        <v>0.05405693932477726</v>
      </c>
    </row>
    <row r="154" spans="1:20" ht="11.25">
      <c r="A154" s="2">
        <v>1932</v>
      </c>
      <c r="B154" s="4">
        <f aca="true" t="shared" si="12" ref="B154:B185">SUM(C154:H154)</f>
        <v>400047.61486570834</v>
      </c>
      <c r="C154" s="4">
        <f>'[1]PETROLEUM WORK'!X43*1000</f>
        <v>65980.41431298968</v>
      </c>
      <c r="D154" s="4">
        <f>'[1]PETROLEUM WORK'!Y43*1000</f>
        <v>1403.6035827340802</v>
      </c>
      <c r="E154" s="4">
        <f>'[1]PETROLEUM WORK'!Z43*1000</f>
        <v>110908.42812623171</v>
      </c>
      <c r="F154" s="4">
        <f>'[1]PETROLEUM WORK'!AC43*1000</f>
        <v>180979.61391701325</v>
      </c>
      <c r="G154" s="4">
        <f>'[1]PETROLEUM WORK'!AB43*1000</f>
        <v>40775.5549267396</v>
      </c>
      <c r="H154" s="4">
        <f>'[1]PETROLEUM WORK'!AA43*1000</f>
        <v>0</v>
      </c>
      <c r="I154" s="4"/>
      <c r="J154" s="4"/>
      <c r="K154" s="4">
        <f aca="true" t="shared" si="13" ref="K154:K185">SUM(L154:Q154)</f>
        <v>22559.973127866462</v>
      </c>
      <c r="L154" s="4">
        <f>'[1]PETROLEUM WORK'!AF43*1000</f>
        <v>4113.123498895547</v>
      </c>
      <c r="M154" s="4">
        <f>'[1]PETROLEUM WORK'!AG43*1000</f>
        <v>127.92844082633454</v>
      </c>
      <c r="N154" s="4">
        <f>'[1]PETROLEUM WORK'!AH43*1000</f>
        <v>2390.7717963712835</v>
      </c>
      <c r="O154" s="4">
        <f>'[1]PETROLEUM WORK'!AK43*1000</f>
        <v>11586.03892490567</v>
      </c>
      <c r="P154" s="4">
        <f>'[1]PETROLEUM WORK'!AJ43*1000</f>
        <v>4342.110466867627</v>
      </c>
      <c r="Q154" s="4">
        <f>'[1]PETROLEUM WORK'!AI43*1000</f>
        <v>0</v>
      </c>
      <c r="R154" s="4"/>
      <c r="T154" s="6">
        <f aca="true" t="shared" si="14" ref="T154:T185">K154/B154</f>
        <v>0.056393219930681505</v>
      </c>
    </row>
    <row r="155" spans="1:20" ht="11.25">
      <c r="A155" s="2">
        <v>1933</v>
      </c>
      <c r="B155" s="4">
        <f t="shared" si="12"/>
        <v>442023.32553792023</v>
      </c>
      <c r="C155" s="4">
        <f>'[1]PETROLEUM WORK'!X44*1000</f>
        <v>72747.66323744034</v>
      </c>
      <c r="D155" s="4">
        <f>'[1]PETROLEUM WORK'!Y44*1000</f>
        <v>1489.90377751488</v>
      </c>
      <c r="E155" s="4">
        <f>'[1]PETROLEUM WORK'!Z44*1000</f>
        <v>122672.55129434196</v>
      </c>
      <c r="F155" s="4">
        <f>'[1]PETROLEUM WORK'!AC44*1000</f>
        <v>198946.87388985723</v>
      </c>
      <c r="G155" s="4">
        <f>'[1]PETROLEUM WORK'!AB44*1000</f>
        <v>46166.33333876575</v>
      </c>
      <c r="H155" s="4">
        <f>'[1]PETROLEUM WORK'!AA44*1000</f>
        <v>0</v>
      </c>
      <c r="I155" s="4"/>
      <c r="J155" s="4"/>
      <c r="K155" s="4">
        <f t="shared" si="13"/>
        <v>25942.62152552103</v>
      </c>
      <c r="L155" s="4">
        <f>'[1]PETROLEUM WORK'!AF44*1000</f>
        <v>4899.406828592403</v>
      </c>
      <c r="M155" s="4">
        <f>'[1]PETROLEUM WORK'!AG44*1000</f>
        <v>137.70967772173225</v>
      </c>
      <c r="N155" s="4">
        <f>'[1]PETROLEUM WORK'!AH44*1000</f>
        <v>2645.6135796444964</v>
      </c>
      <c r="O155" s="4">
        <f>'[1]PETROLEUM WORK'!AK44*1000</f>
        <v>12895.14027800905</v>
      </c>
      <c r="P155" s="4">
        <f>'[1]PETROLEUM WORK'!AJ44*1000</f>
        <v>5364.751161553347</v>
      </c>
      <c r="Q155" s="4">
        <f>'[1]PETROLEUM WORK'!AI44*1000</f>
        <v>0</v>
      </c>
      <c r="R155" s="4"/>
      <c r="T155" s="6">
        <f t="shared" si="14"/>
        <v>0.05869061659574223</v>
      </c>
    </row>
    <row r="156" spans="1:20" ht="11.25">
      <c r="A156" s="2">
        <v>1934</v>
      </c>
      <c r="B156" s="4">
        <f t="shared" si="12"/>
        <v>510097.43742162315</v>
      </c>
      <c r="C156" s="4">
        <f>'[1]PETROLEUM WORK'!X45*1000</f>
        <v>89688.33740574142</v>
      </c>
      <c r="D156" s="4">
        <f>'[1]PETROLEUM WORK'!Y45*1000</f>
        <v>1795.7118365222404</v>
      </c>
      <c r="E156" s="4">
        <f>'[1]PETROLEUM WORK'!Z45*1000</f>
        <v>152868.130780321</v>
      </c>
      <c r="F156" s="4">
        <f>'[1]PETROLEUM WORK'!AC45*1000</f>
        <v>207344.39867936802</v>
      </c>
      <c r="G156" s="4">
        <f>'[1]PETROLEUM WORK'!AB45*1000</f>
        <v>58400.85871967042</v>
      </c>
      <c r="H156" s="4">
        <f>'[1]PETROLEUM WORK'!AA45*1000</f>
        <v>0</v>
      </c>
      <c r="I156" s="4"/>
      <c r="J156" s="4"/>
      <c r="K156" s="4">
        <f t="shared" si="13"/>
        <v>30436.33889097705</v>
      </c>
      <c r="L156" s="4">
        <f>'[1]PETROLEUM WORK'!AF45*1000</f>
        <v>6643.682237642592</v>
      </c>
      <c r="M156" s="4">
        <f>'[1]PETROLEUM WORK'!AG45*1000</f>
        <v>168.28385210836967</v>
      </c>
      <c r="N156" s="4">
        <f>'[1]PETROLEUM WORK'!AH45*1000</f>
        <v>3297.4733271879786</v>
      </c>
      <c r="O156" s="4">
        <f>'[1]PETROLEUM WORK'!AK45*1000</f>
        <v>13500.731744918956</v>
      </c>
      <c r="P156" s="4">
        <f>'[1]PETROLEUM WORK'!AJ45*1000</f>
        <v>6826.1677291191545</v>
      </c>
      <c r="Q156" s="4">
        <f>'[1]PETROLEUM WORK'!AI45*1000</f>
        <v>0</v>
      </c>
      <c r="R156" s="4"/>
      <c r="T156" s="6">
        <f t="shared" si="14"/>
        <v>0.05966769612649469</v>
      </c>
    </row>
    <row r="157" spans="1:20" ht="11.25">
      <c r="A157" s="2">
        <v>1935</v>
      </c>
      <c r="B157" s="4">
        <f t="shared" si="12"/>
        <v>509771.7559482389</v>
      </c>
      <c r="C157" s="4">
        <f>'[1]PETROLEUM WORK'!X46*1000</f>
        <v>87402.41484931725</v>
      </c>
      <c r="D157" s="4">
        <f>'[1]PETROLEUM WORK'!Y46*1000</f>
        <v>1840.4256669926403</v>
      </c>
      <c r="E157" s="4">
        <f>'[1]PETROLEUM WORK'!Z46*1000</f>
        <v>148688.5222434388</v>
      </c>
      <c r="F157" s="4">
        <f>'[1]PETROLEUM WORK'!AC46*1000</f>
        <v>213629.8079377172</v>
      </c>
      <c r="G157" s="4">
        <f>'[1]PETROLEUM WORK'!AB46*1000</f>
        <v>58210.58525077298</v>
      </c>
      <c r="H157" s="4">
        <f>'[1]PETROLEUM WORK'!AA46*1000</f>
        <v>0</v>
      </c>
      <c r="I157" s="4"/>
      <c r="J157" s="4"/>
      <c r="K157" s="4">
        <f t="shared" si="13"/>
        <v>31462.02588749998</v>
      </c>
      <c r="L157" s="4">
        <f>'[1]PETROLEUM WORK'!AF46*1000</f>
        <v>7047.455074062549</v>
      </c>
      <c r="M157" s="4">
        <f>'[1]PETROLEUM WORK'!AG46*1000</f>
        <v>174.84043836430055</v>
      </c>
      <c r="N157" s="4">
        <f>'[1]PETROLEUM WORK'!AH46*1000</f>
        <v>3207.679541331175</v>
      </c>
      <c r="O157" s="4">
        <f>'[1]PETROLEUM WORK'!AK46*1000</f>
        <v>13985.66554641396</v>
      </c>
      <c r="P157" s="4">
        <f>'[1]PETROLEUM WORK'!AJ46*1000</f>
        <v>7046.385287327995</v>
      </c>
      <c r="Q157" s="4">
        <f>'[1]PETROLEUM WORK'!AI46*1000</f>
        <v>0</v>
      </c>
      <c r="R157" s="4"/>
      <c r="T157" s="6">
        <f t="shared" si="14"/>
        <v>0.0617178678896729</v>
      </c>
    </row>
    <row r="158" spans="1:20" ht="11.25">
      <c r="A158" s="2">
        <v>1936</v>
      </c>
      <c r="B158" s="4">
        <f t="shared" si="12"/>
        <v>529052.3752955155</v>
      </c>
      <c r="C158" s="4">
        <f>'[1]PETROLEUM WORK'!X47*1000</f>
        <v>88183.84266621275</v>
      </c>
      <c r="D158" s="4">
        <f>'[1]PETROLEUM WORK'!Y47*1000</f>
        <v>1923.4482772377603</v>
      </c>
      <c r="E158" s="4">
        <f>'[1]PETROLEUM WORK'!Z47*1000</f>
        <v>154425.23161110896</v>
      </c>
      <c r="F158" s="4">
        <f>'[1]PETROLEUM WORK'!AC47*1000</f>
        <v>224421.92491947653</v>
      </c>
      <c r="G158" s="4">
        <f>'[1]PETROLEUM WORK'!AB47*1000</f>
        <v>60097.92782147946</v>
      </c>
      <c r="H158" s="4">
        <f>'[1]PETROLEUM WORK'!AA47*1000</f>
        <v>0</v>
      </c>
      <c r="I158" s="4"/>
      <c r="J158" s="4"/>
      <c r="K158" s="4">
        <f t="shared" si="13"/>
        <v>32832.052321755975</v>
      </c>
      <c r="L158" s="4">
        <f>'[1]PETROLEUM WORK'!AF47*1000</f>
        <v>7235.583062340033</v>
      </c>
      <c r="M158" s="4">
        <f>'[1]PETROLEUM WORK'!AG47*1000</f>
        <v>185.20059126546403</v>
      </c>
      <c r="N158" s="4">
        <f>'[1]PETROLEUM WORK'!AH47*1000</f>
        <v>3332.2135322715576</v>
      </c>
      <c r="O158" s="4">
        <f>'[1]PETROLEUM WORK'!AK47*1000</f>
        <v>14767.947489769824</v>
      </c>
      <c r="P158" s="4">
        <f>'[1]PETROLEUM WORK'!AJ47*1000</f>
        <v>7311.107646109093</v>
      </c>
      <c r="Q158" s="4">
        <f>'[1]PETROLEUM WORK'!AI47*1000</f>
        <v>0</v>
      </c>
      <c r="R158" s="4"/>
      <c r="T158" s="6">
        <f t="shared" si="14"/>
        <v>0.062058226850256186</v>
      </c>
    </row>
    <row r="159" spans="1:20" ht="11.25">
      <c r="A159" s="2">
        <v>1937</v>
      </c>
      <c r="B159" s="4">
        <f t="shared" si="12"/>
        <v>566766.0636302931</v>
      </c>
      <c r="C159" s="4">
        <f>'[1]PETROLEUM WORK'!X48*1000</f>
        <v>94793.65036663225</v>
      </c>
      <c r="D159" s="4">
        <f>'[1]PETROLEUM WORK'!Y48*1000</f>
        <v>1675.5046530064433</v>
      </c>
      <c r="E159" s="4">
        <f>'[1]PETROLEUM WORK'!Z48*1000</f>
        <v>168511.8953624929</v>
      </c>
      <c r="F159" s="4">
        <f>'[1]PETROLEUM WORK'!AC48*1000</f>
        <v>235012.13567661558</v>
      </c>
      <c r="G159" s="4">
        <f>'[1]PETROLEUM WORK'!AB48*1000</f>
        <v>66772.87757154598</v>
      </c>
      <c r="H159" s="4">
        <f>'[1]PETROLEUM WORK'!AA48*1000</f>
        <v>0</v>
      </c>
      <c r="I159" s="4"/>
      <c r="J159" s="4"/>
      <c r="K159" s="4">
        <f t="shared" si="13"/>
        <v>35747.152984916116</v>
      </c>
      <c r="L159" s="4">
        <f>'[1]PETROLEUM WORK'!AF48*1000</f>
        <v>8183.908535674577</v>
      </c>
      <c r="M159" s="4">
        <f>'[1]PETROLEUM WORK'!AG48*1000</f>
        <v>163.4813825719141</v>
      </c>
      <c r="N159" s="4">
        <f>'[1]PETROLEUM WORK'!AH48*1000</f>
        <v>3637.604359411656</v>
      </c>
      <c r="O159" s="4">
        <f>'[1]PETROLEUM WORK'!AK48*1000</f>
        <v>15546.094899949025</v>
      </c>
      <c r="P159" s="4">
        <f>'[1]PETROLEUM WORK'!AJ48*1000</f>
        <v>8216.063807308943</v>
      </c>
      <c r="Q159" s="4">
        <f>'[1]PETROLEUM WORK'!AI48*1000</f>
        <v>0</v>
      </c>
      <c r="R159" s="4"/>
      <c r="T159" s="6">
        <f t="shared" si="14"/>
        <v>0.0630721478910465</v>
      </c>
    </row>
    <row r="160" spans="1:20" ht="11.25">
      <c r="A160" s="2">
        <v>1938</v>
      </c>
      <c r="B160" s="4">
        <f t="shared" si="12"/>
        <v>361279.88273664436</v>
      </c>
      <c r="C160" s="4">
        <f>'[1]PETROLEUM WORK'!X49*1000</f>
        <v>19931.565081986577</v>
      </c>
      <c r="D160" s="4">
        <f>'[1]PETROLEUM WORK'!Y49*1000</f>
        <v>1805.4096155275174</v>
      </c>
      <c r="E160" s="4">
        <f>'[1]PETROLEUM WORK'!Z49*1000</f>
        <v>55756.09960000008</v>
      </c>
      <c r="F160" s="4">
        <f>'[1]PETROLEUM WORK'!AC49*1000</f>
        <v>271573.81065093155</v>
      </c>
      <c r="G160" s="4">
        <f>'[1]PETROLEUM WORK'!AB49*1000</f>
        <v>12212.997788198662</v>
      </c>
      <c r="H160" s="4">
        <f>'[1]PETROLEUM WORK'!AA49*1000</f>
        <v>0</v>
      </c>
      <c r="I160" s="4"/>
      <c r="J160" s="4"/>
      <c r="K160" s="4">
        <f t="shared" si="13"/>
        <v>23197.625038398306</v>
      </c>
      <c r="L160" s="4">
        <f>'[1]PETROLEUM WORK'!AF49*1000</f>
        <v>1722.9200409600742</v>
      </c>
      <c r="M160" s="4">
        <f>'[1]PETROLEUM WORK'!AG49*1000</f>
        <v>178.47763627786284</v>
      </c>
      <c r="N160" s="4">
        <f>'[1]PETROLEUM WORK'!AH49*1000</f>
        <v>1203.620983294832</v>
      </c>
      <c r="O160" s="4">
        <f>'[1]PETROLEUM WORK'!AK49*1000</f>
        <v>18527.997629871366</v>
      </c>
      <c r="P160" s="4">
        <f>'[1]PETROLEUM WORK'!AJ49*1000</f>
        <v>1564.6087479941689</v>
      </c>
      <c r="Q160" s="4">
        <f>'[1]PETROLEUM WORK'!AI49*1000</f>
        <v>0</v>
      </c>
      <c r="R160" s="4"/>
      <c r="T160" s="6">
        <f t="shared" si="14"/>
        <v>0.0642095675593104</v>
      </c>
    </row>
    <row r="161" spans="1:20" ht="11.25">
      <c r="A161" s="2">
        <v>1939</v>
      </c>
      <c r="B161" s="4">
        <f t="shared" si="12"/>
        <v>280511.40444045636</v>
      </c>
      <c r="C161" s="4">
        <f>'[1]PETROLEUM WORK'!X50*1000</f>
        <v>3982.262664273826</v>
      </c>
      <c r="D161" s="4">
        <f>'[1]PETROLEUM WORK'!Y50*1000</f>
        <v>1725.6471545186582</v>
      </c>
      <c r="E161" s="4">
        <f>'[1]PETROLEUM WORK'!Z50*1000</f>
        <v>35218.74999999994</v>
      </c>
      <c r="F161" s="4">
        <f>'[1]PETROLEUM WORK'!AC50*1000</f>
        <v>239186.51835523656</v>
      </c>
      <c r="G161" s="4">
        <f>'[1]PETROLEUM WORK'!AB50*1000</f>
        <v>398.2262664273826</v>
      </c>
      <c r="H161" s="4">
        <f>'[1]PETROLEUM WORK'!AA50*1000</f>
        <v>0</v>
      </c>
      <c r="I161" s="4"/>
      <c r="J161" s="4"/>
      <c r="K161" s="4">
        <f t="shared" si="13"/>
        <v>17386.48233985328</v>
      </c>
      <c r="L161" s="4">
        <f>'[1]PETROLEUM WORK'!AF50*1000</f>
        <v>341.6233603200479</v>
      </c>
      <c r="M161" s="4">
        <f>'[1]PETROLEUM WORK'!AG50*1000</f>
        <v>172.81123647393963</v>
      </c>
      <c r="N161" s="4">
        <f>'[1]PETROLEUM WORK'!AH50*1000</f>
        <v>760.4876085753696</v>
      </c>
      <c r="O161" s="4">
        <f>'[1]PETROLEUM WORK'!AK50*1000</f>
        <v>16059.562937905817</v>
      </c>
      <c r="P161" s="4">
        <f>'[1]PETROLEUM WORK'!AJ50*1000</f>
        <v>51.99719657810478</v>
      </c>
      <c r="Q161" s="4">
        <f>'[1]PETROLEUM WORK'!AI50*1000</f>
        <v>0</v>
      </c>
      <c r="R161" s="4"/>
      <c r="T161" s="6">
        <f t="shared" si="14"/>
        <v>0.061981374249416216</v>
      </c>
    </row>
    <row r="162" spans="1:20" ht="11.25">
      <c r="A162" s="2">
        <v>1940</v>
      </c>
      <c r="B162" s="4">
        <f t="shared" si="12"/>
        <v>316483.71084770473</v>
      </c>
      <c r="C162" s="4">
        <f>'[1]PETROLEUM WORK'!X51*1000</f>
        <v>17487.876508622816</v>
      </c>
      <c r="D162" s="4">
        <f>'[1]PETROLEUM WORK'!Y51*1000</f>
        <v>1235.7438204032217</v>
      </c>
      <c r="E162" s="4">
        <f>'[1]PETROLEUM WORK'!Z51*1000</f>
        <v>61991.61000000004</v>
      </c>
      <c r="F162" s="4">
        <f>'[1]PETROLEUM WORK'!AC51*1000</f>
        <v>223983.46886781638</v>
      </c>
      <c r="G162" s="4">
        <f>'[1]PETROLEUM WORK'!AB51*1000</f>
        <v>11785.011650862285</v>
      </c>
      <c r="H162" s="4">
        <f>'[1]PETROLEUM WORK'!AA51*1000</f>
        <v>0</v>
      </c>
      <c r="I162" s="4"/>
      <c r="J162" s="4"/>
      <c r="K162" s="4">
        <f t="shared" si="13"/>
        <v>19725.480400598673</v>
      </c>
      <c r="L162" s="4">
        <f>'[1]PETROLEUM WORK'!AF51*1000</f>
        <v>1496.5769804818565</v>
      </c>
      <c r="M162" s="4">
        <f>'[1]PETROLEUM WORK'!AG51*1000</f>
        <v>125.33973035518368</v>
      </c>
      <c r="N162" s="4">
        <f>'[1]PETROLEUM WORK'!AH51*1000</f>
        <v>1339.5249280687065</v>
      </c>
      <c r="O162" s="4">
        <f>'[1]PETROLEUM WORK'!AK51*1000</f>
        <v>15334.803925363325</v>
      </c>
      <c r="P162" s="4">
        <f>'[1]PETROLEUM WORK'!AJ51*1000</f>
        <v>1429.2348363296007</v>
      </c>
      <c r="Q162" s="4">
        <f>'[1]PETROLEUM WORK'!AI51*1000</f>
        <v>0</v>
      </c>
      <c r="R162" s="4"/>
      <c r="T162" s="6">
        <f t="shared" si="14"/>
        <v>0.0623270004884731</v>
      </c>
    </row>
    <row r="163" spans="1:20" ht="11.25">
      <c r="A163" s="2">
        <v>1941</v>
      </c>
      <c r="B163" s="4">
        <f t="shared" si="12"/>
        <v>344109.2753938658</v>
      </c>
      <c r="C163" s="4">
        <f>'[1]PETROLEUM WORK'!X52*1000</f>
        <v>13854.085076319461</v>
      </c>
      <c r="D163" s="4">
        <f>'[1]PETROLEUM WORK'!Y52*1000</f>
        <v>828.3677464051009</v>
      </c>
      <c r="E163" s="4">
        <f>'[1]PETROLEUM WORK'!Z52*1000</f>
        <v>61283.09560000008</v>
      </c>
      <c r="F163" s="4">
        <f>'[1]PETROLEUM WORK'!AC52*1000</f>
        <v>258338.23238350925</v>
      </c>
      <c r="G163" s="4">
        <f>'[1]PETROLEUM WORK'!AB52*1000</f>
        <v>9805.49458763195</v>
      </c>
      <c r="H163" s="4">
        <f>'[1]PETROLEUM WORK'!AA52*1000</f>
        <v>0</v>
      </c>
      <c r="I163" s="4"/>
      <c r="J163" s="4"/>
      <c r="K163" s="4">
        <f t="shared" si="13"/>
        <v>21912.453249039787</v>
      </c>
      <c r="L163" s="4">
        <f>'[1]PETROLEUM WORK'!AF52*1000</f>
        <v>1218.2825213841527</v>
      </c>
      <c r="M163" s="4">
        <f>'[1]PETROLEUM WORK'!AG52*1000</f>
        <v>85.08520138075235</v>
      </c>
      <c r="N163" s="4">
        <f>'[1]PETROLEUM WORK'!AH52*1000</f>
        <v>1325.2577757808908</v>
      </c>
      <c r="O163" s="4">
        <f>'[1]PETROLEUM WORK'!AK52*1000</f>
        <v>18064.33746327757</v>
      </c>
      <c r="P163" s="4">
        <f>'[1]PETROLEUM WORK'!AJ52*1000</f>
        <v>1219.4902872164193</v>
      </c>
      <c r="Q163" s="4">
        <f>'[1]PETROLEUM WORK'!AI52*1000</f>
        <v>0</v>
      </c>
      <c r="R163" s="4"/>
      <c r="T163" s="6">
        <f t="shared" si="14"/>
        <v>0.06367876374142747</v>
      </c>
    </row>
    <row r="164" spans="1:20" ht="11.25">
      <c r="A164" s="2">
        <v>1942</v>
      </c>
      <c r="B164" s="4">
        <f t="shared" si="12"/>
        <v>337426.1558807919</v>
      </c>
      <c r="C164" s="4">
        <f>'[1]PETROLEUM WORK'!X53*1000</f>
        <v>12123.375288475165</v>
      </c>
      <c r="D164" s="4">
        <f>'[1]PETROLEUM WORK'!Y53*1000</f>
        <v>606.3349450059062</v>
      </c>
      <c r="E164" s="4">
        <f>'[1]PETROLEUM WORK'!Z53*1000</f>
        <v>62855.158399999935</v>
      </c>
      <c r="F164" s="4">
        <f>'[1]PETROLEUM WORK'!AC53*1000</f>
        <v>252855.90459846336</v>
      </c>
      <c r="G164" s="4">
        <f>'[1]PETROLEUM WORK'!AB53*1000</f>
        <v>8985.38264884752</v>
      </c>
      <c r="H164" s="4">
        <f>'[1]PETROLEUM WORK'!AA53*1000</f>
        <v>0</v>
      </c>
      <c r="I164" s="4"/>
      <c r="J164" s="4"/>
      <c r="K164" s="4">
        <f t="shared" si="13"/>
        <v>21280.727010429582</v>
      </c>
      <c r="L164" s="4">
        <f>'[1]PETROLEUM WORK'!AF53*1000</f>
        <v>1048.6134655020599</v>
      </c>
      <c r="M164" s="4">
        <f>'[1]PETROLEUM WORK'!AG53*1000</f>
        <v>63.058834280614136</v>
      </c>
      <c r="N164" s="4">
        <f>'[1]PETROLEUM WORK'!AH53*1000</f>
        <v>1361.2115274051826</v>
      </c>
      <c r="O164" s="4">
        <f>'[1]PETROLEUM WORK'!AK53*1000</f>
        <v>17669.63613480432</v>
      </c>
      <c r="P164" s="4">
        <f>'[1]PETROLEUM WORK'!AJ53*1000</f>
        <v>1138.2070484374049</v>
      </c>
      <c r="Q164" s="4">
        <f>'[1]PETROLEUM WORK'!AI53*1000</f>
        <v>0</v>
      </c>
      <c r="R164" s="4"/>
      <c r="T164" s="6">
        <f t="shared" si="14"/>
        <v>0.06306780502797707</v>
      </c>
    </row>
    <row r="165" spans="1:20" ht="11.25">
      <c r="A165" s="2">
        <v>1943</v>
      </c>
      <c r="B165" s="4">
        <f t="shared" si="12"/>
        <v>359166.25836194627</v>
      </c>
      <c r="C165" s="4">
        <f>'[1]PETROLEUM WORK'!X54*1000</f>
        <v>8558.736457167783</v>
      </c>
      <c r="D165" s="4">
        <f>'[1]PETROLEUM WORK'!Y54*1000</f>
        <v>583.7438781060404</v>
      </c>
      <c r="E165" s="4">
        <f>'[1]PETROLEUM WORK'!Z54*1000</f>
        <v>59802.16959999996</v>
      </c>
      <c r="F165" s="4">
        <f>'[1]PETROLEUM WORK'!AC54*1000</f>
        <v>283992.93350095575</v>
      </c>
      <c r="G165" s="4">
        <f>'[1]PETROLEUM WORK'!AB54*1000</f>
        <v>6228.674925716781</v>
      </c>
      <c r="H165" s="4">
        <f>'[1]PETROLEUM WORK'!AA54*1000</f>
        <v>0</v>
      </c>
      <c r="I165" s="4"/>
      <c r="J165" s="4"/>
      <c r="K165" s="4">
        <f t="shared" si="13"/>
        <v>22944.426989458952</v>
      </c>
      <c r="L165" s="4">
        <f>'[1]PETROLEUM WORK'!AF54*1000</f>
        <v>753.7685625157825</v>
      </c>
      <c r="M165" s="4">
        <f>'[1]PETROLEUM WORK'!AG54*1000</f>
        <v>61.45989116630727</v>
      </c>
      <c r="N165" s="4">
        <f>'[1]PETROLEUM WORK'!AH54*1000</f>
        <v>1298.7225633974358</v>
      </c>
      <c r="O165" s="4">
        <f>'[1]PETROLEUM WORK'!AK54*1000</f>
        <v>20019.240485623835</v>
      </c>
      <c r="P165" s="4">
        <f>'[1]PETROLEUM WORK'!AJ54*1000</f>
        <v>811.2354867555927</v>
      </c>
      <c r="Q165" s="4">
        <f>'[1]PETROLEUM WORK'!AI54*1000</f>
        <v>0</v>
      </c>
      <c r="R165" s="4"/>
      <c r="T165" s="6">
        <f t="shared" si="14"/>
        <v>0.06388246795259073</v>
      </c>
    </row>
    <row r="166" spans="1:20" ht="11.25">
      <c r="A166" s="2">
        <v>1944</v>
      </c>
      <c r="B166" s="4">
        <f t="shared" si="12"/>
        <v>521880.6504287383</v>
      </c>
      <c r="C166" s="4">
        <f>'[1]PETROLEUM WORK'!X55*1000</f>
        <v>7364.809697242952</v>
      </c>
      <c r="D166" s="4">
        <f>'[1]PETROLEUM WORK'!Y55*1000</f>
        <v>672.9036154719464</v>
      </c>
      <c r="E166" s="4">
        <f>'[1]PETROLEUM WORK'!Z55*1000</f>
        <v>60651.729600000064</v>
      </c>
      <c r="F166" s="4">
        <f>'[1]PETROLEUM WORK'!AC55*1000</f>
        <v>448004.6772662991</v>
      </c>
      <c r="G166" s="4">
        <f>'[1]PETROLEUM WORK'!AB55*1000</f>
        <v>5186.530249724297</v>
      </c>
      <c r="H166" s="4">
        <f>'[1]PETROLEUM WORK'!AA55*1000</f>
        <v>0</v>
      </c>
      <c r="I166" s="4"/>
      <c r="J166" s="4"/>
      <c r="K166" s="4">
        <f t="shared" si="13"/>
        <v>34895.45972006699</v>
      </c>
      <c r="L166" s="4">
        <f>'[1]PETROLEUM WORK'!AF55*1000</f>
        <v>671.2298369987258</v>
      </c>
      <c r="M166" s="4">
        <f>'[1]PETROLEUM WORK'!AG55*1000</f>
        <v>71.71229959172445</v>
      </c>
      <c r="N166" s="4">
        <f>'[1]PETROLEUM WORK'!AH55*1000</f>
        <v>1322.0434262182039</v>
      </c>
      <c r="O166" s="4">
        <f>'[1]PETROLEUM WORK'!AK55*1000</f>
        <v>32169.713953282033</v>
      </c>
      <c r="P166" s="4">
        <f>'[1]PETROLEUM WORK'!AJ55*1000</f>
        <v>660.7602039762985</v>
      </c>
      <c r="Q166" s="4">
        <f>'[1]PETROLEUM WORK'!AI55*1000</f>
        <v>0</v>
      </c>
      <c r="R166" s="4"/>
      <c r="T166" s="6">
        <f t="shared" si="14"/>
        <v>0.06686482760263189</v>
      </c>
    </row>
    <row r="167" spans="1:20" ht="11.25">
      <c r="A167" s="2">
        <v>1945</v>
      </c>
      <c r="B167" s="4">
        <f t="shared" si="12"/>
        <v>415221.72977150325</v>
      </c>
      <c r="C167" s="4">
        <f>'[1]PETROLEUM WORK'!X56*1000</f>
        <v>7209.355062902012</v>
      </c>
      <c r="D167" s="4">
        <f>'[1]PETROLEUM WORK'!Y56*1000</f>
        <v>832.1642605908727</v>
      </c>
      <c r="E167" s="4">
        <f>'[1]PETROLEUM WORK'!Z56*1000</f>
        <v>65748.24799999999</v>
      </c>
      <c r="F167" s="4">
        <f>'[1]PETROLEUM WORK'!AC56*1000</f>
        <v>336549.7005417202</v>
      </c>
      <c r="G167" s="4">
        <f>'[1]PETROLEUM WORK'!AB56*1000</f>
        <v>4882.261906290203</v>
      </c>
      <c r="H167" s="4">
        <f>'[1]PETROLEUM WORK'!AA56*1000</f>
        <v>0</v>
      </c>
      <c r="I167" s="4"/>
      <c r="J167" s="4"/>
      <c r="K167" s="4">
        <f t="shared" si="13"/>
        <v>26989.692889868515</v>
      </c>
      <c r="L167" s="4">
        <f>'[1]PETROLEUM WORK'!AF56*1000</f>
        <v>666.1821134426601</v>
      </c>
      <c r="M167" s="4">
        <f>'[1]PETROLEUM WORK'!AG56*1000</f>
        <v>89.75485953515825</v>
      </c>
      <c r="N167" s="4">
        <f>'[1]PETROLEUM WORK'!AH56*1000</f>
        <v>1437.9396313745451</v>
      </c>
      <c r="O167" s="4">
        <f>'[1]PETROLEUM WORK'!AK56*1000</f>
        <v>24157.764666424668</v>
      </c>
      <c r="P167" s="4">
        <f>'[1]PETROLEUM WORK'!AJ56*1000</f>
        <v>638.0516190914805</v>
      </c>
      <c r="Q167" s="4">
        <f>'[1]PETROLEUM WORK'!AI56*1000</f>
        <v>0</v>
      </c>
      <c r="R167" s="4"/>
      <c r="T167" s="6">
        <f t="shared" si="14"/>
        <v>0.06500067543363147</v>
      </c>
    </row>
    <row r="168" spans="1:20" ht="11.25">
      <c r="A168" s="2">
        <v>1946</v>
      </c>
      <c r="B168" s="4">
        <f t="shared" si="12"/>
        <v>392834.0573124294</v>
      </c>
      <c r="C168" s="4">
        <f>'[1]PETROLEUM WORK'!X57*1000</f>
        <v>17746.444147457714</v>
      </c>
      <c r="D168" s="4">
        <f>'[1]PETROLEUM WORK'!Y57*1000</f>
        <v>1745.702117231678</v>
      </c>
      <c r="E168" s="4">
        <f>'[1]PETROLEUM WORK'!Z57*1000</f>
        <v>82835.88839999988</v>
      </c>
      <c r="F168" s="4">
        <f>'[1]PETROLEUM WORK'!AC57*1000</f>
        <v>277641.86911299435</v>
      </c>
      <c r="G168" s="4">
        <f>'[1]PETROLEUM WORK'!AB57*1000</f>
        <v>12864.153534745778</v>
      </c>
      <c r="H168" s="4">
        <f>'[1]PETROLEUM WORK'!AA57*1000</f>
        <v>0</v>
      </c>
      <c r="I168" s="4"/>
      <c r="J168" s="4"/>
      <c r="K168" s="4">
        <f t="shared" si="13"/>
        <v>25080.82004836209</v>
      </c>
      <c r="L168" s="4">
        <f>'[1]PETROLEUM WORK'!AF57*1000</f>
        <v>1682.5052752729875</v>
      </c>
      <c r="M168" s="4">
        <f>'[1]PETROLEUM WORK'!AG57*1000</f>
        <v>190.5309167949999</v>
      </c>
      <c r="N168" s="4">
        <f>'[1]PETROLEUM WORK'!AH57*1000</f>
        <v>1817.158673775831</v>
      </c>
      <c r="O168" s="4">
        <f>'[1]PETROLEUM WORK'!AK57*1000</f>
        <v>19724.929450468055</v>
      </c>
      <c r="P168" s="4">
        <f>'[1]PETROLEUM WORK'!AJ57*1000</f>
        <v>1665.695732050216</v>
      </c>
      <c r="Q168" s="4">
        <f>'[1]PETROLEUM WORK'!AI57*1000</f>
        <v>0</v>
      </c>
      <c r="R168" s="4"/>
      <c r="T168" s="6">
        <f t="shared" si="14"/>
        <v>0.06384583918194947</v>
      </c>
    </row>
    <row r="169" spans="1:20" ht="11.25">
      <c r="A169" s="2">
        <v>1947</v>
      </c>
      <c r="B169" s="4">
        <f t="shared" si="12"/>
        <v>545400.1962414228</v>
      </c>
      <c r="C169" s="4">
        <f>'[1]PETROLEUM WORK'!X58*1000</f>
        <v>48551.35598485367</v>
      </c>
      <c r="D169" s="4">
        <f>'[1]PETROLEUM WORK'!Y58*1000</f>
        <v>1965.0006067699333</v>
      </c>
      <c r="E169" s="4">
        <f>'[1]PETROLEUM WORK'!Z58*1000</f>
        <v>147560.65160000004</v>
      </c>
      <c r="F169" s="4">
        <f>'[1]PETROLEUM WORK'!AC58*1000</f>
        <v>305912.06557131384</v>
      </c>
      <c r="G169" s="4">
        <f>'[1]PETROLEUM WORK'!AB58*1000</f>
        <v>41411.12247848539</v>
      </c>
      <c r="H169" s="4">
        <f>'[1]PETROLEUM WORK'!AA58*1000</f>
        <v>0</v>
      </c>
      <c r="I169" s="4"/>
      <c r="J169" s="4"/>
      <c r="K169" s="4">
        <f t="shared" si="13"/>
        <v>35361.063993970354</v>
      </c>
      <c r="L169" s="4">
        <f>'[1]PETROLEUM WORK'!AF58*1000</f>
        <v>4795.752421195932</v>
      </c>
      <c r="M169" s="4">
        <f>'[1]PETROLEUM WORK'!AG58*1000</f>
        <v>216.99220986187933</v>
      </c>
      <c r="N169" s="4">
        <f>'[1]PETROLEUM WORK'!AH58*1000</f>
        <v>3244.266586046329</v>
      </c>
      <c r="O169" s="4">
        <f>'[1]PETROLEUM WORK'!AK58*1000</f>
        <v>22107.680221195456</v>
      </c>
      <c r="P169" s="4">
        <f>'[1]PETROLEUM WORK'!AJ58*1000</f>
        <v>4996.372555670761</v>
      </c>
      <c r="Q169" s="4">
        <f>'[1]PETROLEUM WORK'!AI58*1000</f>
        <v>0</v>
      </c>
      <c r="R169" s="4"/>
      <c r="T169" s="6">
        <f t="shared" si="14"/>
        <v>0.0648350775039283</v>
      </c>
    </row>
    <row r="170" spans="1:20" ht="11.25">
      <c r="A170" s="2">
        <v>1948</v>
      </c>
      <c r="B170" s="4">
        <f t="shared" si="12"/>
        <v>606154.5733602955</v>
      </c>
      <c r="C170" s="4">
        <f>'[1]PETROLEUM WORK'!X59*1000</f>
        <v>70019.27529617718</v>
      </c>
      <c r="D170" s="4">
        <f>'[1]PETROLEUM WORK'!Y59*1000</f>
        <v>3638.87892167678</v>
      </c>
      <c r="E170" s="4">
        <f>'[1]PETROLEUM WORK'!Z59*1000</f>
        <v>179221.81520000027</v>
      </c>
      <c r="F170" s="4">
        <f>'[1]PETROLEUM WORK'!AC59*1000</f>
        <v>293701.52505282365</v>
      </c>
      <c r="G170" s="4">
        <f>'[1]PETROLEUM WORK'!AB59*1000</f>
        <v>59573.07888961775</v>
      </c>
      <c r="H170" s="4">
        <f>'[1]PETROLEUM WORK'!AA59*1000</f>
        <v>0</v>
      </c>
      <c r="I170" s="4"/>
      <c r="J170" s="4"/>
      <c r="K170" s="4">
        <f t="shared" si="13"/>
        <v>40593.25951250806</v>
      </c>
      <c r="L170" s="4">
        <f>'[1]PETROLEUM WORK'!AF59*1000</f>
        <v>7314.745153784534</v>
      </c>
      <c r="M170" s="4">
        <f>'[1]PETROLEUM WORK'!AG59*1000</f>
        <v>406.5147595358909</v>
      </c>
      <c r="N170" s="4">
        <f>'[1]PETROLEUM WORK'!AH59*1000</f>
        <v>3944.133480499069</v>
      </c>
      <c r="O170" s="4">
        <f>'[1]PETROLEUM WORK'!AK59*1000</f>
        <v>21279.107231521823</v>
      </c>
      <c r="P170" s="4">
        <f>'[1]PETROLEUM WORK'!AJ59*1000</f>
        <v>7648.758887166745</v>
      </c>
      <c r="Q170" s="4">
        <f>'[1]PETROLEUM WORK'!AI59*1000</f>
        <v>0</v>
      </c>
      <c r="R170" s="4"/>
      <c r="T170" s="6">
        <f t="shared" si="14"/>
        <v>0.06696849499538399</v>
      </c>
    </row>
    <row r="171" spans="1:20" ht="11.25">
      <c r="A171" s="2">
        <v>1949</v>
      </c>
      <c r="B171" s="4">
        <f t="shared" si="12"/>
        <v>649127.6169406176</v>
      </c>
      <c r="C171" s="4">
        <f>'[1]PETROLEUM WORK'!X60*1000</f>
        <v>73079.54576437046</v>
      </c>
      <c r="D171" s="4">
        <f>'[1]PETROLEUM WORK'!Y60*1000</f>
        <v>4766.414364560538</v>
      </c>
      <c r="E171" s="4">
        <f>'[1]PETROLEUM WORK'!Z60*1000</f>
        <v>185263.68400000007</v>
      </c>
      <c r="F171" s="4">
        <f>'[1]PETROLEUM WORK'!AC60*1000</f>
        <v>324310.15903524944</v>
      </c>
      <c r="G171" s="4">
        <f>'[1]PETROLEUM WORK'!AB60*1000</f>
        <v>61707.81377643708</v>
      </c>
      <c r="H171" s="4">
        <f>'[1]PETROLEUM WORK'!AA60*1000</f>
        <v>0</v>
      </c>
      <c r="I171" s="4"/>
      <c r="J171" s="4"/>
      <c r="K171" s="4">
        <f t="shared" si="13"/>
        <v>44213.20131132121</v>
      </c>
      <c r="L171" s="4">
        <f>'[1]PETROLEUM WORK'!AF60*1000</f>
        <v>7758.130620288334</v>
      </c>
      <c r="M171" s="4">
        <f>'[1]PETROLEUM WORK'!AG60*1000</f>
        <v>538.6048231953398</v>
      </c>
      <c r="N171" s="4">
        <f>'[1]PETROLEUM WORK'!AH60*1000</f>
        <v>4075.931873130946</v>
      </c>
      <c r="O171" s="4">
        <f>'[1]PETROLEUM WORK'!AK60*1000</f>
        <v>23915.705590466256</v>
      </c>
      <c r="P171" s="4">
        <f>'[1]PETROLEUM WORK'!AJ60*1000</f>
        <v>7924.828404240333</v>
      </c>
      <c r="Q171" s="4">
        <f>'[1]PETROLEUM WORK'!AI60*1000</f>
        <v>0</v>
      </c>
      <c r="R171" s="4"/>
      <c r="T171" s="6">
        <f t="shared" si="14"/>
        <v>0.06811172434736489</v>
      </c>
    </row>
    <row r="172" spans="1:20" ht="11.25">
      <c r="A172" s="2">
        <v>1950</v>
      </c>
      <c r="B172" s="4">
        <f t="shared" si="12"/>
        <v>720704.1224324027</v>
      </c>
      <c r="C172" s="4">
        <f>'[1]PETROLEUM WORK'!X61*1000</f>
        <v>84656.1494594416</v>
      </c>
      <c r="D172" s="4">
        <f>'[1]PETROLEUM WORK'!Y61*1000</f>
        <v>7265.8514324247</v>
      </c>
      <c r="E172" s="4">
        <f>'[1]PETROLEUM WORK'!Z61*1000</f>
        <v>197837.96000000002</v>
      </c>
      <c r="F172" s="4">
        <f>'[1]PETROLEUM WORK'!AC61*1000</f>
        <v>361378.62659459224</v>
      </c>
      <c r="G172" s="4">
        <f>'[1]PETROLEUM WORK'!AB61*1000</f>
        <v>69565.5349459442</v>
      </c>
      <c r="H172" s="4">
        <f>'[1]PETROLEUM WORK'!AA61*1000</f>
        <v>0</v>
      </c>
      <c r="I172" s="4"/>
      <c r="J172" s="4"/>
      <c r="K172" s="4">
        <f t="shared" si="13"/>
        <v>51053.487697953715</v>
      </c>
      <c r="L172" s="4">
        <f>'[1]PETROLEUM WORK'!AF61*1000</f>
        <v>9209.943199267958</v>
      </c>
      <c r="M172" s="4">
        <f>'[1]PETROLEUM WORK'!AG61*1000</f>
        <v>830.3830208485356</v>
      </c>
      <c r="N172" s="4">
        <f>'[1]PETROLEUM WORK'!AH61*1000</f>
        <v>4351.395190763829</v>
      </c>
      <c r="O172" s="4">
        <f>'[1]PETROLEUM WORK'!AK61*1000</f>
        <v>27346.40852010985</v>
      </c>
      <c r="P172" s="4">
        <f>'[1]PETROLEUM WORK'!AJ61*1000</f>
        <v>9315.35776696354</v>
      </c>
      <c r="Q172" s="4">
        <f>'[1]PETROLEUM WORK'!AI61*1000</f>
        <v>0</v>
      </c>
      <c r="R172" s="4"/>
      <c r="T172" s="6">
        <f t="shared" si="14"/>
        <v>0.0708383455968676</v>
      </c>
    </row>
    <row r="173" spans="1:20" ht="11.25">
      <c r="A173" s="2">
        <v>1951</v>
      </c>
      <c r="B173" s="4">
        <f t="shared" si="12"/>
        <v>805257.0350610067</v>
      </c>
      <c r="C173" s="4">
        <f>'[1]PETROLEUM WORK'!X62*1000</f>
        <v>104247.95151660401</v>
      </c>
      <c r="D173" s="4">
        <f>'[1]PETROLEUM WORK'!Y62*1000</f>
        <v>13056.919683861748</v>
      </c>
      <c r="E173" s="4">
        <f>'[1]PETROLEUM WORK'!Z62*1000</f>
        <v>217510.34319999986</v>
      </c>
      <c r="F173" s="4">
        <f>'[1]PETROLEUM WORK'!AC62*1000</f>
        <v>391511.68374888063</v>
      </c>
      <c r="G173" s="4">
        <f>'[1]PETROLEUM WORK'!AB62*1000</f>
        <v>78930.13691166045</v>
      </c>
      <c r="H173" s="4">
        <f>'[1]PETROLEUM WORK'!AA62*1000</f>
        <v>0</v>
      </c>
      <c r="I173" s="4"/>
      <c r="J173" s="4"/>
      <c r="K173" s="4">
        <f t="shared" si="13"/>
        <v>58374.60237500428</v>
      </c>
      <c r="L173" s="4">
        <f>'[1]PETROLEUM WORK'!AF62*1000</f>
        <v>11576.166548521422</v>
      </c>
      <c r="M173" s="4">
        <f>'[1]PETROLEUM WORK'!AG62*1000</f>
        <v>1509.0068606063048</v>
      </c>
      <c r="N173" s="4">
        <f>'[1]PETROLEUM WORK'!AH62*1000</f>
        <v>4783.011019812053</v>
      </c>
      <c r="O173" s="4">
        <f>'[1]PETROLEUM WORK'!AK62*1000</f>
        <v>30282.46316205236</v>
      </c>
      <c r="P173" s="4">
        <f>'[1]PETROLEUM WORK'!AJ62*1000</f>
        <v>10223.954784012141</v>
      </c>
      <c r="Q173" s="4">
        <f>'[1]PETROLEUM WORK'!AI62*1000</f>
        <v>0</v>
      </c>
      <c r="R173" s="4"/>
      <c r="T173" s="6">
        <f t="shared" si="14"/>
        <v>0.07249188747612964</v>
      </c>
    </row>
    <row r="174" spans="1:20" ht="11.25">
      <c r="A174" s="2">
        <v>1952</v>
      </c>
      <c r="B174" s="4">
        <f t="shared" si="12"/>
        <v>829618.5643555704</v>
      </c>
      <c r="C174" s="4">
        <f>'[1]PETROLEUM WORK'!X63*1000</f>
        <v>115363.75485334227</v>
      </c>
      <c r="D174" s="4">
        <f>'[1]PETROLEUM WORK'!Y63*1000</f>
        <v>17907.57611644833</v>
      </c>
      <c r="E174" s="4">
        <f>'[1]PETROLEUM WORK'!Z63*1000</f>
        <v>221862.64159999992</v>
      </c>
      <c r="F174" s="4">
        <f>'[1]PETROLEUM WORK'!AC63*1000</f>
        <v>392672.2534204456</v>
      </c>
      <c r="G174" s="4">
        <f>'[1]PETROLEUM WORK'!AB63*1000</f>
        <v>81812.33836533426</v>
      </c>
      <c r="H174" s="4">
        <f>'[1]PETROLEUM WORK'!AA63*1000</f>
        <v>0</v>
      </c>
      <c r="I174" s="4"/>
      <c r="J174" s="4"/>
      <c r="K174" s="4">
        <f t="shared" si="13"/>
        <v>61501.7829522175</v>
      </c>
      <c r="L174" s="4">
        <f>'[1]PETROLEUM WORK'!AF63*1000</f>
        <v>13122.389596803328</v>
      </c>
      <c r="M174" s="4">
        <f>'[1]PETROLEUM WORK'!AG63*1000</f>
        <v>2092.6281804649575</v>
      </c>
      <c r="N174" s="4">
        <f>'[1]PETROLEUM WORK'!AH63*1000</f>
        <v>4877.5323985568</v>
      </c>
      <c r="O174" s="4">
        <f>'[1]PETROLEUM WORK'!AK63*1000</f>
        <v>30634.95552540666</v>
      </c>
      <c r="P174" s="4">
        <f>'[1]PETROLEUM WORK'!AJ63*1000</f>
        <v>10774.277250985753</v>
      </c>
      <c r="Q174" s="4">
        <f>'[1]PETROLEUM WORK'!AI63*1000</f>
        <v>0</v>
      </c>
      <c r="R174" s="4"/>
      <c r="T174" s="6">
        <f t="shared" si="14"/>
        <v>0.0741326021314274</v>
      </c>
    </row>
    <row r="175" spans="1:20" ht="11.25">
      <c r="A175" s="2">
        <v>1953</v>
      </c>
      <c r="B175" s="4">
        <f t="shared" si="12"/>
        <v>887715.6208192887</v>
      </c>
      <c r="C175" s="4">
        <f>'[1]PETROLEUM WORK'!X64*1000</f>
        <v>127320.75577157312</v>
      </c>
      <c r="D175" s="4">
        <f>'[1]PETROLEUM WORK'!Y64*1000</f>
        <v>20199.024461015037</v>
      </c>
      <c r="E175" s="4">
        <f>'[1]PETROLEUM WORK'!Z64*1000</f>
        <v>237410.70520000005</v>
      </c>
      <c r="F175" s="4">
        <f>'[1]PETROLEUM WORK'!AC64*1000</f>
        <v>411388.24444954307</v>
      </c>
      <c r="G175" s="4">
        <f>'[1]PETROLEUM WORK'!AB64*1000</f>
        <v>91396.89093715737</v>
      </c>
      <c r="H175" s="4">
        <f>'[1]PETROLEUM WORK'!AA64*1000</f>
        <v>0</v>
      </c>
      <c r="I175" s="4"/>
      <c r="J175" s="4"/>
      <c r="K175" s="4">
        <f t="shared" si="13"/>
        <v>67236.82652146646</v>
      </c>
      <c r="L175" s="4">
        <f>'[1]PETROLEUM WORK'!AF64*1000</f>
        <v>14673.560996003875</v>
      </c>
      <c r="M175" s="4">
        <f>'[1]PETROLEUM WORK'!AG64*1000</f>
        <v>2386.3704613227715</v>
      </c>
      <c r="N175" s="4">
        <f>'[1]PETROLEUM WORK'!AH64*1000</f>
        <v>5218.458206263953</v>
      </c>
      <c r="O175" s="4">
        <f>'[1]PETROLEUM WORK'!AK64*1000</f>
        <v>32421.531908401215</v>
      </c>
      <c r="P175" s="4">
        <f>'[1]PETROLEUM WORK'!AJ64*1000</f>
        <v>12536.904949474643</v>
      </c>
      <c r="Q175" s="4">
        <f>'[1]PETROLEUM WORK'!AI64*1000</f>
        <v>0</v>
      </c>
      <c r="R175" s="4"/>
      <c r="T175" s="6">
        <f t="shared" si="14"/>
        <v>0.07574140292745146</v>
      </c>
    </row>
    <row r="176" spans="1:20" ht="11.25">
      <c r="A176" s="2">
        <v>1954</v>
      </c>
      <c r="B176" s="4">
        <f t="shared" si="12"/>
        <v>976111.3583827383</v>
      </c>
      <c r="C176" s="4">
        <f>'[1]PETROLEUM WORK'!X65*1000</f>
        <v>142875.97750964292</v>
      </c>
      <c r="D176" s="4">
        <f>'[1]PETROLEUM WORK'!Y65*1000</f>
        <v>21930.52294751195</v>
      </c>
      <c r="E176" s="4">
        <f>'[1]PETROLEUM WORK'!Z65*1000</f>
        <v>264256.2432000001</v>
      </c>
      <c r="F176" s="4">
        <f>'[1]PETROLEUM WORK'!AC65*1000</f>
        <v>440416.4032146191</v>
      </c>
      <c r="G176" s="4">
        <f>'[1]PETROLEUM WORK'!AB65*1000</f>
        <v>106632.21151096433</v>
      </c>
      <c r="H176" s="4">
        <f>'[1]PETROLEUM WORK'!AA65*1000</f>
        <v>0</v>
      </c>
      <c r="I176" s="4"/>
      <c r="J176" s="4"/>
      <c r="K176" s="4">
        <f t="shared" si="13"/>
        <v>75996.3812839835</v>
      </c>
      <c r="L176" s="4">
        <f>'[1]PETROLEUM WORK'!AF65*1000</f>
        <v>17040.90599508899</v>
      </c>
      <c r="M176" s="4">
        <f>'[1]PETROLEUM WORK'!AG65*1000</f>
        <v>2619.13102630285</v>
      </c>
      <c r="N176" s="4">
        <f>'[1]PETROLEUM WORK'!AH65*1000</f>
        <v>5808.0318657309745</v>
      </c>
      <c r="O176" s="4">
        <f>'[1]PETROLEUM WORK'!AK65*1000</f>
        <v>35681.370229717555</v>
      </c>
      <c r="P176" s="4">
        <f>'[1]PETROLEUM WORK'!AJ65*1000</f>
        <v>14846.942167143141</v>
      </c>
      <c r="Q176" s="4">
        <f>'[1]PETROLEUM WORK'!AI65*1000</f>
        <v>0</v>
      </c>
      <c r="R176" s="4"/>
      <c r="T176" s="6">
        <f t="shared" si="14"/>
        <v>0.07785626161537292</v>
      </c>
    </row>
    <row r="177" spans="1:20" ht="11.25">
      <c r="A177" s="2">
        <v>1955</v>
      </c>
      <c r="B177" s="4">
        <f t="shared" si="12"/>
        <v>1108615.2303522285</v>
      </c>
      <c r="C177" s="4">
        <f>'[1]PETROLEUM WORK'!X66*1000</f>
        <v>161260.75821133686</v>
      </c>
      <c r="D177" s="4">
        <f>'[1]PETROLEUM WORK'!Y66*1000</f>
        <v>21752.413891579334</v>
      </c>
      <c r="E177" s="4">
        <f>'[1]PETROLEUM WORK'!Z66*1000</f>
        <v>314938.6400000002</v>
      </c>
      <c r="F177" s="4">
        <f>'[1]PETROLEUM WORK'!AC66*1000</f>
        <v>480402.51042817824</v>
      </c>
      <c r="G177" s="4">
        <f>'[1]PETROLEUM WORK'!AB66*1000</f>
        <v>130260.90782113378</v>
      </c>
      <c r="H177" s="4">
        <f>'[1]PETROLEUM WORK'!AA66*1000</f>
        <v>0</v>
      </c>
      <c r="I177" s="4"/>
      <c r="J177" s="4"/>
      <c r="K177" s="4">
        <f t="shared" si="13"/>
        <v>88145.08158762143</v>
      </c>
      <c r="L177" s="4">
        <f>'[1]PETROLEUM WORK'!AF66*1000</f>
        <v>19806.438038139837</v>
      </c>
      <c r="M177" s="4">
        <f>'[1]PETROLEUM WORK'!AG66*1000</f>
        <v>2625.8271054835</v>
      </c>
      <c r="N177" s="4">
        <f>'[1]PETROLEUM WORK'!AH66*1000</f>
        <v>6921.671990136181</v>
      </c>
      <c r="O177" s="4">
        <f>'[1]PETROLEUM WORK'!AK66*1000</f>
        <v>40162.16277685865</v>
      </c>
      <c r="P177" s="4">
        <f>'[1]PETROLEUM WORK'!AJ66*1000</f>
        <v>18628.981677003278</v>
      </c>
      <c r="Q177" s="4">
        <f>'[1]PETROLEUM WORK'!AI66*1000</f>
        <v>0</v>
      </c>
      <c r="R177" s="4"/>
      <c r="T177" s="6">
        <f t="shared" si="14"/>
        <v>0.07950917430533228</v>
      </c>
    </row>
    <row r="178" spans="1:20" ht="11.25">
      <c r="A178" s="2">
        <v>1956</v>
      </c>
      <c r="B178" s="4">
        <f t="shared" si="12"/>
        <v>1238050.567135503</v>
      </c>
      <c r="C178" s="4">
        <f>'[1]PETROLEUM WORK'!X67*1000</f>
        <v>183331.87028130193</v>
      </c>
      <c r="D178" s="4">
        <f>'[1]PETROLEUM WORK'!Y67*1000</f>
        <v>22332.834455230877</v>
      </c>
      <c r="E178" s="4">
        <f>'[1]PETROLEUM WORK'!Z67*1000</f>
        <v>370281.13999999984</v>
      </c>
      <c r="F178" s="4">
        <f>'[1]PETROLEUM WORK'!AC67*1000</f>
        <v>504705.5513708402</v>
      </c>
      <c r="G178" s="4">
        <f>'[1]PETROLEUM WORK'!AB67*1000</f>
        <v>157399.1710281303</v>
      </c>
      <c r="H178" s="4">
        <f>'[1]PETROLEUM WORK'!AA67*1000</f>
        <v>0</v>
      </c>
      <c r="I178" s="4"/>
      <c r="J178" s="4"/>
      <c r="K178" s="4">
        <f t="shared" si="13"/>
        <v>100101.25048911209</v>
      </c>
      <c r="L178" s="4">
        <f>'[1]PETROLEUM WORK'!AF67*1000</f>
        <v>22733.34337087141</v>
      </c>
      <c r="M178" s="4">
        <f>'[1]PETROLEUM WORK'!AG67*1000</f>
        <v>2724.605803538161</v>
      </c>
      <c r="N178" s="4">
        <f>'[1]PETROLEUM WORK'!AH67*1000</f>
        <v>8137.056206192199</v>
      </c>
      <c r="O178" s="4">
        <f>'[1]PETROLEUM WORK'!AK67*1000</f>
        <v>43156.53822759747</v>
      </c>
      <c r="P178" s="4">
        <f>'[1]PETROLEUM WORK'!AJ67*1000</f>
        <v>23349.706880912858</v>
      </c>
      <c r="Q178" s="4">
        <f>'[1]PETROLEUM WORK'!AI67*1000</f>
        <v>0</v>
      </c>
      <c r="R178" s="4"/>
      <c r="T178" s="6">
        <f t="shared" si="14"/>
        <v>0.08085392725170985</v>
      </c>
    </row>
    <row r="179" spans="1:20" ht="11.25">
      <c r="A179" s="2">
        <v>1957</v>
      </c>
      <c r="B179" s="4">
        <f t="shared" si="12"/>
        <v>1246253.325839383</v>
      </c>
      <c r="C179" s="4">
        <f>'[1]PETROLEUM WORK'!X68*1000</f>
        <v>189734.4529436295</v>
      </c>
      <c r="D179" s="4">
        <f>'[1]PETROLEUM WORK'!Y68*1000</f>
        <v>21841.845022239468</v>
      </c>
      <c r="E179" s="4">
        <f>'[1]PETROLEUM WORK'!Z68*1000</f>
        <v>391810.4096000004</v>
      </c>
      <c r="F179" s="4">
        <f>'[1]PETROLEUM WORK'!AC68*1000</f>
        <v>472941.98769915063</v>
      </c>
      <c r="G179" s="4">
        <f>'[1]PETROLEUM WORK'!AB68*1000</f>
        <v>169924.63057436302</v>
      </c>
      <c r="H179" s="4">
        <f>'[1]PETROLEUM WORK'!AA68*1000</f>
        <v>0</v>
      </c>
      <c r="I179" s="4"/>
      <c r="J179" s="4"/>
      <c r="K179" s="4">
        <f t="shared" si="13"/>
        <v>100652.92972404603</v>
      </c>
      <c r="L179" s="4">
        <f>'[1]PETROLEUM WORK'!AF68*1000</f>
        <v>23933.778046360407</v>
      </c>
      <c r="M179" s="4">
        <f>'[1]PETROLEUM WORK'!AG68*1000</f>
        <v>2692.78746488466</v>
      </c>
      <c r="N179" s="4">
        <f>'[1]PETROLEUM WORK'!AH68*1000</f>
        <v>8611.536100718278</v>
      </c>
      <c r="O179" s="4">
        <f>'[1]PETROLEUM WORK'!AK68*1000</f>
        <v>40629.16875993171</v>
      </c>
      <c r="P179" s="4">
        <f>'[1]PETROLEUM WORK'!AJ68*1000</f>
        <v>24785.659352150982</v>
      </c>
      <c r="Q179" s="4">
        <f>'[1]PETROLEUM WORK'!AI68*1000</f>
        <v>0</v>
      </c>
      <c r="R179" s="4"/>
      <c r="T179" s="6">
        <f t="shared" si="14"/>
        <v>0.0807644221581144</v>
      </c>
    </row>
    <row r="180" spans="1:20" ht="11.25">
      <c r="A180" s="2">
        <v>1958</v>
      </c>
      <c r="B180" s="4">
        <f t="shared" si="12"/>
        <v>1697409.8946587117</v>
      </c>
      <c r="C180" s="4">
        <f>'[1]PETROLEUM WORK'!X69*1000</f>
        <v>271018.1689552268</v>
      </c>
      <c r="D180" s="4">
        <f>'[1]PETROLEUM WORK'!Y69*1000</f>
        <v>26463.803667264976</v>
      </c>
      <c r="E180" s="4">
        <f>'[1]PETROLEUM WORK'!Z69*1000</f>
        <v>586526.1244000002</v>
      </c>
      <c r="F180" s="4">
        <f>'[1]PETROLEUM WORK'!AC69*1000</f>
        <v>552756.2188206969</v>
      </c>
      <c r="G180" s="4">
        <f>'[1]PETROLEUM WORK'!AB69*1000</f>
        <v>260645.5788155228</v>
      </c>
      <c r="H180" s="4">
        <f>'[1]PETROLEUM WORK'!AA69*1000</f>
        <v>0</v>
      </c>
      <c r="I180" s="4"/>
      <c r="J180" s="4"/>
      <c r="K180" s="4">
        <f t="shared" si="13"/>
        <v>138804.64456422083</v>
      </c>
      <c r="L180" s="4">
        <f>'[1]PETROLEUM WORK'!AF69*1000</f>
        <v>36394.48312223482</v>
      </c>
      <c r="M180" s="4">
        <f>'[1]PETROLEUM WORK'!AG69*1000</f>
        <v>3296.6338282650013</v>
      </c>
      <c r="N180" s="4">
        <f>'[1]PETROLEUM WORK'!AH69*1000</f>
        <v>12903.519740479649</v>
      </c>
      <c r="O180" s="4">
        <f>'[1]PETROLEUM WORK'!AK69*1000</f>
        <v>48773.410765985296</v>
      </c>
      <c r="P180" s="4">
        <f>'[1]PETROLEUM WORK'!AJ69*1000</f>
        <v>37436.59710725606</v>
      </c>
      <c r="Q180" s="4">
        <f>'[1]PETROLEUM WORK'!AI69*1000</f>
        <v>0</v>
      </c>
      <c r="R180" s="4"/>
      <c r="T180" s="6">
        <f t="shared" si="14"/>
        <v>0.08177438166290969</v>
      </c>
    </row>
    <row r="181" spans="1:20" ht="11.25">
      <c r="A181" s="2">
        <v>1959</v>
      </c>
      <c r="B181" s="4">
        <f t="shared" si="12"/>
        <v>2070558.8404000003</v>
      </c>
      <c r="C181" s="4">
        <f>'[1]PETROLEUM WORK'!X70*1000</f>
        <v>341856.02879999985</v>
      </c>
      <c r="D181" s="4">
        <f>'[1]PETROLEUM WORK'!Y70*1000</f>
        <v>30966.062400000006</v>
      </c>
      <c r="E181" s="4">
        <f>'[1]PETROLEUM WORK'!Z70*1000</f>
        <v>754814.0704000001</v>
      </c>
      <c r="F181" s="4">
        <f>'[1]PETROLEUM WORK'!AC70*1000</f>
        <v>599903.7492000001</v>
      </c>
      <c r="G181" s="4">
        <f>'[1]PETROLEUM WORK'!AB70*1000</f>
        <v>343018.9296000002</v>
      </c>
      <c r="H181" s="4">
        <f>'[1]PETROLEUM WORK'!AA70*1000</f>
        <v>0</v>
      </c>
      <c r="I181" s="4"/>
      <c r="J181" s="4"/>
      <c r="K181" s="4">
        <f t="shared" si="13"/>
        <v>172338.46728808468</v>
      </c>
      <c r="L181" s="4">
        <f>'[1]PETROLEUM WORK'!AF70*1000</f>
        <v>48330.20447359231</v>
      </c>
      <c r="M181" s="4">
        <f>'[1]PETROLEUM WORK'!AG70*1000</f>
        <v>3897.3001391999924</v>
      </c>
      <c r="N181" s="4">
        <f>'[1]PETROLEUM WORK'!AH70*1000</f>
        <v>16631.188599034514</v>
      </c>
      <c r="O181" s="4">
        <f>'[1]PETROLEUM WORK'!AK70*1000</f>
        <v>54386.14349125882</v>
      </c>
      <c r="P181" s="4">
        <f>'[1]PETROLEUM WORK'!AJ70*1000</f>
        <v>49093.63058499904</v>
      </c>
      <c r="Q181" s="4">
        <f>'[1]PETROLEUM WORK'!AI70*1000</f>
        <v>0</v>
      </c>
      <c r="R181" s="4"/>
      <c r="T181" s="6">
        <f t="shared" si="14"/>
        <v>0.08323282773977653</v>
      </c>
    </row>
    <row r="182" spans="1:20" ht="11.25">
      <c r="A182" s="2">
        <v>1960</v>
      </c>
      <c r="B182" s="4">
        <f t="shared" si="12"/>
        <v>2497882.8800000004</v>
      </c>
      <c r="C182" s="4">
        <f>'[1]PETROLEUM WORK'!X71*1000</f>
        <v>418027.1327999998</v>
      </c>
      <c r="D182" s="4">
        <f>'[1]PETROLEUM WORK'!Y71*1000</f>
        <v>35205.46848000001</v>
      </c>
      <c r="E182" s="4">
        <f>'[1]PETROLEUM WORK'!Z71*1000</f>
        <v>946581.9020000004</v>
      </c>
      <c r="F182" s="4">
        <f>'[1]PETROLEUM WORK'!AC71*1000</f>
        <v>661310.18184</v>
      </c>
      <c r="G182" s="4">
        <f>'[1]PETROLEUM WORK'!AB71*1000</f>
        <v>436758.1948800002</v>
      </c>
      <c r="H182" s="4">
        <f>'[1]PETROLEUM WORK'!AA71*1000</f>
        <v>0</v>
      </c>
      <c r="I182" s="4"/>
      <c r="J182" s="4"/>
      <c r="K182" s="4">
        <f t="shared" si="13"/>
        <v>217655.4577270656</v>
      </c>
      <c r="L182" s="4">
        <f>'[1]PETROLEUM WORK'!AF71*1000</f>
        <v>62258.88648423616</v>
      </c>
      <c r="M182" s="4">
        <f>'[1]PETROLEUM WORK'!AG71*1000</f>
        <v>4476.123849599991</v>
      </c>
      <c r="N182" s="4">
        <f>'[1]PETROLEUM WORK'!AH71*1000</f>
        <v>20901.555756499</v>
      </c>
      <c r="O182" s="4">
        <f>'[1]PETROLEUM WORK'!AK71*1000</f>
        <v>62469.39681994977</v>
      </c>
      <c r="P182" s="4">
        <f>'[1]PETROLEUM WORK'!AJ71*1000</f>
        <v>67549.49481678066</v>
      </c>
      <c r="Q182" s="4">
        <f>'[1]PETROLEUM WORK'!AI71*1000</f>
        <v>0</v>
      </c>
      <c r="R182" s="4"/>
      <c r="T182" s="6">
        <f t="shared" si="14"/>
        <v>0.08713597401614985</v>
      </c>
    </row>
    <row r="183" spans="1:20" ht="11.25">
      <c r="A183" s="2">
        <v>1961</v>
      </c>
      <c r="B183" s="4">
        <f t="shared" si="12"/>
        <v>2705979.7536000004</v>
      </c>
      <c r="C183" s="4">
        <f>'[1]PETROLEUM WORK'!X72*1000</f>
        <v>447458.2559999998</v>
      </c>
      <c r="D183" s="4">
        <f>'[1]PETROLEUM WORK'!Y72*1000</f>
        <v>38566.64448000001</v>
      </c>
      <c r="E183" s="4">
        <f>'[1]PETROLEUM WORK'!Z72*1000</f>
        <v>1024046.0956000003</v>
      </c>
      <c r="F183" s="4">
        <f>'[1]PETROLEUM WORK'!AC72*1000</f>
        <v>719526.26984</v>
      </c>
      <c r="G183" s="4">
        <f>'[1]PETROLEUM WORK'!AB72*1000</f>
        <v>476382.48768000025</v>
      </c>
      <c r="H183" s="4">
        <f>'[1]PETROLEUM WORK'!AA72*1000</f>
        <v>0</v>
      </c>
      <c r="I183" s="4"/>
      <c r="J183" s="4"/>
      <c r="K183" s="4">
        <f t="shared" si="13"/>
        <v>245774.54749689286</v>
      </c>
      <c r="L183" s="4">
        <f>'[1]PETROLEUM WORK'!AF72*1000</f>
        <v>72275.10082608777</v>
      </c>
      <c r="M183" s="4">
        <f>'[1]PETROLEUM WORK'!AG72*1000</f>
        <v>4953.05905535999</v>
      </c>
      <c r="N183" s="4">
        <f>'[1]PETROLEUM WORK'!AH72*1000</f>
        <v>22698.023561184804</v>
      </c>
      <c r="O183" s="4">
        <f>'[1]PETROLEUM WORK'!AK72*1000</f>
        <v>69615.10538072445</v>
      </c>
      <c r="P183" s="4">
        <f>'[1]PETROLEUM WORK'!AJ72*1000</f>
        <v>76233.25867353585</v>
      </c>
      <c r="Q183" s="4">
        <f>'[1]PETROLEUM WORK'!AI72*1000</f>
        <v>0</v>
      </c>
      <c r="R183" s="4"/>
      <c r="T183" s="6">
        <f t="shared" si="14"/>
        <v>0.09082645469535298</v>
      </c>
    </row>
    <row r="184" spans="1:20" ht="11.25">
      <c r="A184" s="2">
        <v>1962</v>
      </c>
      <c r="B184" s="4">
        <f t="shared" si="12"/>
        <v>3044179.8668000004</v>
      </c>
      <c r="C184" s="4">
        <f>'[1]PETROLEUM WORK'!X73*1000</f>
        <v>496034.84159999975</v>
      </c>
      <c r="D184" s="4">
        <f>'[1]PETROLEUM WORK'!Y73*1000</f>
        <v>41316.912000000004</v>
      </c>
      <c r="E184" s="4">
        <f>'[1]PETROLEUM WORK'!Z73*1000</f>
        <v>1174721.0968000004</v>
      </c>
      <c r="F184" s="4">
        <f>'[1]PETROLEUM WORK'!AC73*1000</f>
        <v>787073.2660000001</v>
      </c>
      <c r="G184" s="4">
        <f>'[1]PETROLEUM WORK'!AB73*1000</f>
        <v>545033.7504000003</v>
      </c>
      <c r="H184" s="4">
        <f>'[1]PETROLEUM WORK'!AA73*1000</f>
        <v>0</v>
      </c>
      <c r="I184" s="4"/>
      <c r="J184" s="4"/>
      <c r="K184" s="4">
        <f t="shared" si="13"/>
        <v>280449.75317931786</v>
      </c>
      <c r="L184" s="4">
        <f>'[1]PETROLEUM WORK'!AF73*1000</f>
        <v>86043.10362802057</v>
      </c>
      <c r="M184" s="4">
        <f>'[1]PETROLEUM WORK'!AG73*1000</f>
        <v>5359.393727999988</v>
      </c>
      <c r="N184" s="4">
        <f>'[1]PETROLEUM WORK'!AH73*1000</f>
        <v>26164.961702705823</v>
      </c>
      <c r="O184" s="4">
        <f>'[1]PETROLEUM WORK'!AK73*1000</f>
        <v>78484.36459255483</v>
      </c>
      <c r="P184" s="4">
        <f>'[1]PETROLEUM WORK'!AJ73*1000</f>
        <v>84397.92952803664</v>
      </c>
      <c r="Q184" s="4">
        <f>'[1]PETROLEUM WORK'!AI73*1000</f>
        <v>0</v>
      </c>
      <c r="R184" s="4"/>
      <c r="T184" s="6">
        <f t="shared" si="14"/>
        <v>0.09212653832906488</v>
      </c>
    </row>
    <row r="185" spans="1:20" ht="11.25">
      <c r="A185" s="2">
        <v>1963</v>
      </c>
      <c r="B185" s="4">
        <f t="shared" si="12"/>
        <v>3301327.7916000006</v>
      </c>
      <c r="C185" s="4">
        <f>'[1]PETROLEUM WORK'!X74*1000</f>
        <v>519058.97279999976</v>
      </c>
      <c r="D185" s="4">
        <f>'[1]PETROLEUM WORK'!Y74*1000</f>
        <v>42692.045760000015</v>
      </c>
      <c r="E185" s="4">
        <f>'[1]PETROLEUM WORK'!Z74*1000</f>
        <v>1277700.4356000007</v>
      </c>
      <c r="F185" s="4">
        <f>'[1]PETROLEUM WORK'!AC74*1000</f>
        <v>876025.5940800001</v>
      </c>
      <c r="G185" s="4">
        <f>'[1]PETROLEUM WORK'!AB74*1000</f>
        <v>585850.7433600003</v>
      </c>
      <c r="H185" s="4">
        <f>'[1]PETROLEUM WORK'!AA74*1000</f>
        <v>0</v>
      </c>
      <c r="I185" s="4"/>
      <c r="J185" s="4"/>
      <c r="K185" s="4">
        <f t="shared" si="13"/>
        <v>312681.4922630208</v>
      </c>
      <c r="L185" s="4">
        <f>'[1]PETROLEUM WORK'!AF74*1000</f>
        <v>93968.13285648402</v>
      </c>
      <c r="M185" s="4">
        <f>'[1]PETROLEUM WORK'!AG74*1000</f>
        <v>5592.657994559989</v>
      </c>
      <c r="N185" s="4">
        <f>'[1]PETROLEUM WORK'!AH74*1000</f>
        <v>28636.32419896885</v>
      </c>
      <c r="O185" s="4">
        <f>'[1]PETROLEUM WORK'!AK74*1000</f>
        <v>91230.23865843011</v>
      </c>
      <c r="P185" s="4">
        <f>'[1]PETROLEUM WORK'!AJ74*1000</f>
        <v>93254.13855457776</v>
      </c>
      <c r="Q185" s="4">
        <f>'[1]PETROLEUM WORK'!AI74*1000</f>
        <v>0</v>
      </c>
      <c r="R185" s="4"/>
      <c r="T185" s="6">
        <f t="shared" si="14"/>
        <v>0.09471385818112855</v>
      </c>
    </row>
    <row r="186" spans="1:20" ht="11.25">
      <c r="A186" s="2">
        <v>1964</v>
      </c>
      <c r="B186" s="4">
        <f aca="true" t="shared" si="15" ref="B186:B217">SUM(C186:H186)</f>
        <v>3625865.836800001</v>
      </c>
      <c r="C186" s="4">
        <f>'[1]PETROLEUM WORK'!X75*1000</f>
        <v>560932.1279999997</v>
      </c>
      <c r="D186" s="4">
        <f>'[1]PETROLEUM WORK'!Y75*1000</f>
        <v>46801.72224000001</v>
      </c>
      <c r="E186" s="4">
        <f>'[1]PETROLEUM WORK'!Z75*1000</f>
        <v>1403698.712800001</v>
      </c>
      <c r="F186" s="4">
        <f>'[1]PETROLEUM WORK'!AC75*1000</f>
        <v>967791.42992</v>
      </c>
      <c r="G186" s="4">
        <f>'[1]PETROLEUM WORK'!AB75*1000</f>
        <v>646641.8438400003</v>
      </c>
      <c r="H186" s="4">
        <f>'[1]PETROLEUM WORK'!AA75*1000</f>
        <v>0</v>
      </c>
      <c r="I186" s="4"/>
      <c r="J186" s="4"/>
      <c r="K186" s="4">
        <f aca="true" t="shared" si="16" ref="K186:K217">SUM(L186:Q186)</f>
        <v>350048.9506312236</v>
      </c>
      <c r="L186" s="4">
        <f>'[1]PETROLEUM WORK'!AF75*1000</f>
        <v>107762.7617468229</v>
      </c>
      <c r="M186" s="4">
        <f>'[1]PETROLEUM WORK'!AG75*1000</f>
        <v>6191.199256319988</v>
      </c>
      <c r="N186" s="4">
        <f>'[1]PETROLEUM WORK'!AH75*1000</f>
        <v>31725.38479316889</v>
      </c>
      <c r="O186" s="4">
        <f>'[1]PETROLEUM WORK'!AK75*1000</f>
        <v>102426.81385665125</v>
      </c>
      <c r="P186" s="4">
        <f>'[1]PETROLEUM WORK'!AJ75*1000</f>
        <v>101942.7909782606</v>
      </c>
      <c r="Q186" s="4">
        <f>'[1]PETROLEUM WORK'!AI75*1000</f>
        <v>0</v>
      </c>
      <c r="R186" s="4"/>
      <c r="T186" s="6">
        <f aca="true" t="shared" si="17" ref="T186:T222">K186/B186</f>
        <v>0.09654216851557819</v>
      </c>
    </row>
    <row r="187" spans="1:20" ht="11.25">
      <c r="A187" s="2">
        <v>1965</v>
      </c>
      <c r="B187" s="4">
        <f t="shared" si="15"/>
        <v>4003937.7520000003</v>
      </c>
      <c r="C187" s="4">
        <f>'[1]PETROLEUM WORK'!X76*1000</f>
        <v>610497.8207999998</v>
      </c>
      <c r="D187" s="4">
        <f>'[1]PETROLEUM WORK'!Y76*1000</f>
        <v>51685.05888000001</v>
      </c>
      <c r="E187" s="4">
        <f>'[1]PETROLEUM WORK'!Z76*1000</f>
        <v>1563015.8140000002</v>
      </c>
      <c r="F187" s="4">
        <f>'[1]PETROLEUM WORK'!AC76*1000</f>
        <v>1059927.54504</v>
      </c>
      <c r="G187" s="4">
        <f>'[1]PETROLEUM WORK'!AB76*1000</f>
        <v>718811.5132800004</v>
      </c>
      <c r="H187" s="4">
        <f>'[1]PETROLEUM WORK'!AA76*1000</f>
        <v>0</v>
      </c>
      <c r="I187" s="4"/>
      <c r="J187" s="4"/>
      <c r="K187" s="4">
        <f t="shared" si="16"/>
        <v>392306.06938316964</v>
      </c>
      <c r="L187" s="4">
        <f>'[1]PETROLEUM WORK'!AF76*1000</f>
        <v>121820.17386230011</v>
      </c>
      <c r="M187" s="4">
        <f>'[1]PETROLEUM WORK'!AG76*1000</f>
        <v>6903.647150399987</v>
      </c>
      <c r="N187" s="4">
        <f>'[1]PETROLEUM WORK'!AH76*1000</f>
        <v>35734.0753221212</v>
      </c>
      <c r="O187" s="4">
        <f>'[1]PETROLEUM WORK'!AK76*1000</f>
        <v>114470.20283163815</v>
      </c>
      <c r="P187" s="4">
        <f>'[1]PETROLEUM WORK'!AJ76*1000</f>
        <v>113377.97021671021</v>
      </c>
      <c r="Q187" s="4">
        <f>'[1]PETROLEUM WORK'!AI76*1000</f>
        <v>0</v>
      </c>
      <c r="R187" s="4"/>
      <c r="T187" s="6">
        <f t="shared" si="17"/>
        <v>0.09798006204946855</v>
      </c>
    </row>
    <row r="188" spans="1:20" ht="11.25">
      <c r="A188" s="2">
        <v>1966</v>
      </c>
      <c r="B188" s="4">
        <f t="shared" si="15"/>
        <v>4302533.836800001</v>
      </c>
      <c r="C188" s="4">
        <f>'[1]PETROLEUM WORK'!X77*1000</f>
        <v>643366.7999999997</v>
      </c>
      <c r="D188" s="4">
        <f>'[1]PETROLEUM WORK'!Y77*1000</f>
        <v>55218.42144000001</v>
      </c>
      <c r="E188" s="4">
        <f>'[1]PETROLEUM WORK'!Z77*1000</f>
        <v>1690099.4428000005</v>
      </c>
      <c r="F188" s="4">
        <f>'[1]PETROLEUM WORK'!AC77*1000</f>
        <v>1139967.7335200002</v>
      </c>
      <c r="G188" s="4">
        <f>'[1]PETROLEUM WORK'!AB77*1000</f>
        <v>773881.4390400004</v>
      </c>
      <c r="H188" s="4">
        <f>'[1]PETROLEUM WORK'!AA77*1000</f>
        <v>0</v>
      </c>
      <c r="I188" s="4"/>
      <c r="J188" s="4"/>
      <c r="K188" s="4">
        <f t="shared" si="16"/>
        <v>425115.7783572518</v>
      </c>
      <c r="L188" s="4">
        <f>'[1]PETROLEUM WORK'!AF77*1000</f>
        <v>132180.23534537115</v>
      </c>
      <c r="M188" s="4">
        <f>'[1]PETROLEUM WORK'!AG77*1000</f>
        <v>7446.598548479986</v>
      </c>
      <c r="N188" s="4">
        <f>'[1]PETROLEUM WORK'!AH77*1000</f>
        <v>39175.975842871296</v>
      </c>
      <c r="O188" s="4">
        <f>'[1]PETROLEUM WORK'!AK77*1000</f>
        <v>125535.07778329561</v>
      </c>
      <c r="P188" s="4">
        <f>'[1]PETROLEUM WORK'!AJ77*1000</f>
        <v>120777.89083723372</v>
      </c>
      <c r="Q188" s="4">
        <f>'[1]PETROLEUM WORK'!AI77*1000</f>
        <v>0</v>
      </c>
      <c r="R188" s="4"/>
      <c r="T188" s="6">
        <f t="shared" si="17"/>
        <v>0.09880591169817055</v>
      </c>
    </row>
    <row r="189" spans="1:20" ht="11.25">
      <c r="A189" s="2">
        <v>1967</v>
      </c>
      <c r="B189" s="4">
        <f t="shared" si="15"/>
        <v>4557738.3712</v>
      </c>
      <c r="C189" s="4">
        <f>'[1]PETROLEUM WORK'!X78*1000</f>
        <v>668154.7007999996</v>
      </c>
      <c r="D189" s="4">
        <f>'[1]PETROLEUM WORK'!Y78*1000</f>
        <v>57828.738240000006</v>
      </c>
      <c r="E189" s="4">
        <f>'[1]PETROLEUM WORK'!Z78*1000</f>
        <v>1787467.5872</v>
      </c>
      <c r="F189" s="4">
        <f>'[1]PETROLEUM WORK'!AC78*1000</f>
        <v>1222169.2179200002</v>
      </c>
      <c r="G189" s="4">
        <f>'[1]PETROLEUM WORK'!AB78*1000</f>
        <v>822118.1270400005</v>
      </c>
      <c r="H189" s="4">
        <f>'[1]PETROLEUM WORK'!AA78*1000</f>
        <v>0</v>
      </c>
      <c r="I189" s="4"/>
      <c r="J189" s="4"/>
      <c r="K189" s="4">
        <f t="shared" si="16"/>
        <v>457611.44198317314</v>
      </c>
      <c r="L189" s="4">
        <f>'[1]PETROLEUM WORK'!AF78*1000</f>
        <v>141522.7763288982</v>
      </c>
      <c r="M189" s="4">
        <f>'[1]PETROLEUM WORK'!AG78*1000</f>
        <v>7872.969648959984</v>
      </c>
      <c r="N189" s="4">
        <f>'[1]PETROLEUM WORK'!AH78*1000</f>
        <v>42113.65064607896</v>
      </c>
      <c r="O189" s="4">
        <f>'[1]PETROLEUM WORK'!AK78*1000</f>
        <v>136892.02245174663</v>
      </c>
      <c r="P189" s="4">
        <f>'[1]PETROLEUM WORK'!AJ78*1000</f>
        <v>129210.02290748933</v>
      </c>
      <c r="Q189" s="4">
        <f>'[1]PETROLEUM WORK'!AI78*1000</f>
        <v>0</v>
      </c>
      <c r="R189" s="4"/>
      <c r="T189" s="6">
        <f t="shared" si="17"/>
        <v>0.10040318349003638</v>
      </c>
    </row>
    <row r="190" spans="1:20" ht="11.25">
      <c r="A190" s="2">
        <v>1968</v>
      </c>
      <c r="B190" s="4">
        <f t="shared" si="15"/>
        <v>4699123.654400001</v>
      </c>
      <c r="C190" s="4">
        <f>'[1]PETROLEUM WORK'!X79*1000</f>
        <v>674309.6639999996</v>
      </c>
      <c r="D190" s="4">
        <f>'[1]PETROLEUM WORK'!Y79*1000</f>
        <v>63966.91392000001</v>
      </c>
      <c r="E190" s="4">
        <f>'[1]PETROLEUM WORK'!Z79*1000</f>
        <v>1806503.8024000009</v>
      </c>
      <c r="F190" s="4">
        <f>'[1]PETROLEUM WORK'!AC79*1000</f>
        <v>1322668.9873600004</v>
      </c>
      <c r="G190" s="4">
        <f>'[1]PETROLEUM WORK'!AB79*1000</f>
        <v>831674.2867200006</v>
      </c>
      <c r="H190" s="4">
        <f>'[1]PETROLEUM WORK'!AA79*1000</f>
        <v>0</v>
      </c>
      <c r="I190" s="4"/>
      <c r="J190" s="4"/>
      <c r="K190" s="4">
        <f t="shared" si="16"/>
        <v>490593.7661065721</v>
      </c>
      <c r="L190" s="4">
        <f>'[1]PETROLEUM WORK'!AF79*1000</f>
        <v>149176.5316943073</v>
      </c>
      <c r="M190" s="4">
        <f>'[1]PETROLEUM WORK'!AG79*1000</f>
        <v>8790.881598719983</v>
      </c>
      <c r="N190" s="4">
        <f>'[1]PETROLEUM WORK'!AH79*1000</f>
        <v>43354.86102596113</v>
      </c>
      <c r="O190" s="4">
        <f>'[1]PETROLEUM WORK'!AK79*1000</f>
        <v>149807.01494113795</v>
      </c>
      <c r="P190" s="4">
        <f>'[1]PETROLEUM WORK'!AJ79*1000</f>
        <v>139464.47684644573</v>
      </c>
      <c r="Q190" s="4">
        <f>'[1]PETROLEUM WORK'!AI79*1000</f>
        <v>0</v>
      </c>
      <c r="R190" s="4"/>
      <c r="T190" s="6">
        <f t="shared" si="17"/>
        <v>0.10440111863138717</v>
      </c>
    </row>
    <row r="191" spans="1:20" ht="11.25">
      <c r="A191" s="2">
        <v>1969</v>
      </c>
      <c r="B191" s="4">
        <f t="shared" si="15"/>
        <v>5125772.100400002</v>
      </c>
      <c r="C191" s="4">
        <f>'[1]PETROLEUM WORK'!X80*1000</f>
        <v>734408.6399999997</v>
      </c>
      <c r="D191" s="4">
        <f>'[1]PETROLEUM WORK'!Y80*1000</f>
        <v>73075.50432000001</v>
      </c>
      <c r="E191" s="4">
        <f>'[1]PETROLEUM WORK'!Z80*1000</f>
        <v>1980044.5084000016</v>
      </c>
      <c r="F191" s="4">
        <f>'[1]PETROLEUM WORK'!AC80*1000</f>
        <v>1421419.9305599998</v>
      </c>
      <c r="G191" s="4">
        <f>'[1]PETROLEUM WORK'!AB80*1000</f>
        <v>916823.5171200006</v>
      </c>
      <c r="H191" s="4">
        <f>'[1]PETROLEUM WORK'!AA80*1000</f>
        <v>0</v>
      </c>
      <c r="I191" s="4"/>
      <c r="J191" s="4"/>
      <c r="K191" s="4">
        <f t="shared" si="16"/>
        <v>539941.9081579382</v>
      </c>
      <c r="L191" s="4">
        <f>'[1]PETROLEUM WORK'!AF80*1000</f>
        <v>161926.4185262825</v>
      </c>
      <c r="M191" s="4">
        <f>'[1]PETROLEUM WORK'!AG80*1000</f>
        <v>10136.616384959978</v>
      </c>
      <c r="N191" s="4">
        <f>'[1]PETROLEUM WORK'!AH80*1000</f>
        <v>48496.52003585689</v>
      </c>
      <c r="O191" s="4">
        <f>'[1]PETROLEUM WORK'!AK80*1000</f>
        <v>162063.93392474522</v>
      </c>
      <c r="P191" s="4">
        <f>'[1]PETROLEUM WORK'!AJ80*1000</f>
        <v>157318.4192860935</v>
      </c>
      <c r="Q191" s="4">
        <f>'[1]PETROLEUM WORK'!AI80*1000</f>
        <v>0</v>
      </c>
      <c r="R191" s="4"/>
      <c r="T191" s="6">
        <f t="shared" si="17"/>
        <v>0.10533864900388422</v>
      </c>
    </row>
    <row r="192" spans="1:20" ht="11.25">
      <c r="A192" s="2">
        <v>1970</v>
      </c>
      <c r="B192" s="4">
        <f t="shared" si="15"/>
        <v>5745702.546</v>
      </c>
      <c r="C192" s="4">
        <f>'[1]PETROLEUM WORK'!X81*1000</f>
        <v>817567.4303999996</v>
      </c>
      <c r="D192" s="4">
        <f>'[1]PETROLEUM WORK'!Y81*1000</f>
        <v>79808.07744000002</v>
      </c>
      <c r="E192" s="4">
        <f>'[1]PETROLEUM WORK'!Z81*1000</f>
        <v>2248597.032</v>
      </c>
      <c r="F192" s="4">
        <f>'[1]PETROLEUM WORK'!AC81*1000</f>
        <v>1547878.90152</v>
      </c>
      <c r="G192" s="4">
        <f>'[1]PETROLEUM WORK'!AB81*1000</f>
        <v>1051851.1046400007</v>
      </c>
      <c r="H192" s="4">
        <f>'[1]PETROLEUM WORK'!AA81*1000</f>
        <v>0</v>
      </c>
      <c r="I192" s="4"/>
      <c r="J192" s="4"/>
      <c r="K192" s="4">
        <f t="shared" si="16"/>
        <v>615960.4987941799</v>
      </c>
      <c r="L192" s="4">
        <f>'[1]PETROLEUM WORK'!AF81*1000</f>
        <v>192482.661589457</v>
      </c>
      <c r="M192" s="4">
        <f>'[1]PETROLEUM WORK'!AG81*1000</f>
        <v>11173.130841600005</v>
      </c>
      <c r="N192" s="4">
        <f>'[1]PETROLEUM WORK'!AH81*1000</f>
        <v>56396.94745475023</v>
      </c>
      <c r="O192" s="4">
        <f>'[1]PETROLEUM WORK'!AK81*1000</f>
        <v>177648.21831522376</v>
      </c>
      <c r="P192" s="4">
        <f>'[1]PETROLEUM WORK'!AJ81*1000</f>
        <v>178259.54059314888</v>
      </c>
      <c r="Q192" s="4">
        <f>'[1]PETROLEUM WORK'!AI81*1000</f>
        <v>0</v>
      </c>
      <c r="R192" s="4"/>
      <c r="T192" s="6">
        <f t="shared" si="17"/>
        <v>0.1072036872537014</v>
      </c>
    </row>
    <row r="193" spans="1:20" ht="11.25">
      <c r="A193" s="2">
        <v>1971</v>
      </c>
      <c r="B193" s="4">
        <f t="shared" si="15"/>
        <v>5941193.373329514</v>
      </c>
      <c r="C193" s="4">
        <f>'[1]PETROLEUM WORK'!X82*1000</f>
        <v>832162.2047999995</v>
      </c>
      <c r="D193" s="4">
        <f>'[1]PETROLEUM WORK'!Y82*1000</f>
        <v>84795.19776000001</v>
      </c>
      <c r="E193" s="4">
        <f>'[1]PETROLEUM WORK'!Z82*1000</f>
        <v>2312458.891600002</v>
      </c>
      <c r="F193" s="4">
        <f>'[1]PETROLEUM WORK'!AC82*1000</f>
        <v>1626853.42008</v>
      </c>
      <c r="G193" s="4">
        <f>'[1]PETROLEUM WORK'!AB82*1000</f>
        <v>1084907.9433600004</v>
      </c>
      <c r="H193" s="4">
        <f>'[1]PETROLEUM WORK'!AA82*1000</f>
        <v>15.715729511209114</v>
      </c>
      <c r="I193" s="4"/>
      <c r="J193" s="4"/>
      <c r="K193" s="4">
        <f t="shared" si="16"/>
        <v>641393.050613396</v>
      </c>
      <c r="L193" s="4">
        <f>'[1]PETROLEUM WORK'!AF82*1000</f>
        <v>203179.20548560462</v>
      </c>
      <c r="M193" s="4">
        <f>'[1]PETROLEUM WORK'!AG82*1000</f>
        <v>12125.713279680003</v>
      </c>
      <c r="N193" s="4">
        <f>'[1]PETROLEUM WORK'!AH82*1000</f>
        <v>59264.258201162054</v>
      </c>
      <c r="O193" s="4">
        <f>'[1]PETROLEUM WORK'!AK82*1000</f>
        <v>188446.10817371734</v>
      </c>
      <c r="P193" s="4">
        <f>'[1]PETROLEUM WORK'!AJ82*1000</f>
        <v>178377.33755296672</v>
      </c>
      <c r="Q193" s="4">
        <f>'[1]PETROLEUM WORK'!AI82*1000</f>
        <v>0.4279202652211196</v>
      </c>
      <c r="R193" s="4"/>
      <c r="T193" s="6">
        <f t="shared" si="17"/>
        <v>0.10795693900364531</v>
      </c>
    </row>
    <row r="194" spans="1:20" ht="11.25">
      <c r="A194" s="2">
        <v>1972</v>
      </c>
      <c r="B194" s="4">
        <f t="shared" si="15"/>
        <v>6337628.690222921</v>
      </c>
      <c r="C194" s="4">
        <f>'[1]PETROLEUM WORK'!X83*1000</f>
        <v>848417.5007999995</v>
      </c>
      <c r="D194" s="4">
        <f>'[1]PETROLEUM WORK'!Y83*1000</f>
        <v>83092.20192</v>
      </c>
      <c r="E194" s="4">
        <f>'[1]PETROLEUM WORK'!Z83*1000</f>
        <v>2466110.4788000025</v>
      </c>
      <c r="F194" s="4">
        <f>'[1]PETROLEUM WORK'!AC83*1000</f>
        <v>1793067.8813599998</v>
      </c>
      <c r="G194" s="4">
        <f>'[1]PETROLEUM WORK'!AB83*1000</f>
        <v>1146928.0579200005</v>
      </c>
      <c r="H194" s="4">
        <f>'[1]PETROLEUM WORK'!AA83*1000</f>
        <v>12.569422917958255</v>
      </c>
      <c r="I194" s="4"/>
      <c r="J194" s="4"/>
      <c r="K194" s="4">
        <f t="shared" si="16"/>
        <v>694595.8684727851</v>
      </c>
      <c r="L194" s="4">
        <f>'[1]PETROLEUM WORK'!AF83*1000</f>
        <v>216838.02634310108</v>
      </c>
      <c r="M194" s="4">
        <f>'[1]PETROLEUM WORK'!AG83*1000</f>
        <v>12131.461480320002</v>
      </c>
      <c r="N194" s="4">
        <f>'[1]PETROLEUM WORK'!AH83*1000</f>
        <v>64578.21780632617</v>
      </c>
      <c r="O194" s="4">
        <f>'[1]PETROLEUM WORK'!AK83*1000</f>
        <v>208229.1657377643</v>
      </c>
      <c r="P194" s="4">
        <f>'[1]PETROLEUM WORK'!AJ83*1000</f>
        <v>192818.65312206643</v>
      </c>
      <c r="Q194" s="4">
        <f>'[1]PETROLEUM WORK'!AI83*1000</f>
        <v>0.34398320718812425</v>
      </c>
      <c r="R194" s="4"/>
      <c r="T194" s="6">
        <f t="shared" si="17"/>
        <v>0.1095987004641563</v>
      </c>
    </row>
    <row r="195" spans="1:20" ht="11.25">
      <c r="A195" s="2">
        <v>1973</v>
      </c>
      <c r="B195" s="4">
        <f t="shared" si="15"/>
        <v>6297294.0795094455</v>
      </c>
      <c r="C195" s="4">
        <f>'[1]PETROLEUM WORK'!X84*1000</f>
        <v>825481.6004018892</v>
      </c>
      <c r="D195" s="4">
        <f>'[1]PETROLEUM WORK'!Y84*1000</f>
        <v>90390.5754274855</v>
      </c>
      <c r="E195" s="4">
        <f>'[1]PETROLEUM WORK'!Z84*1000</f>
        <v>2403174.5404000008</v>
      </c>
      <c r="F195" s="4">
        <f>'[1]PETROLEUM WORK'!AC84*1000</f>
        <v>1870148.4347469185</v>
      </c>
      <c r="G195" s="4">
        <f>'[1]PETROLEUM WORK'!AB84*1000</f>
        <v>1108081.7987601897</v>
      </c>
      <c r="H195" s="4">
        <f>'[1]PETROLEUM WORK'!AA84*1000</f>
        <v>17.129772961816304</v>
      </c>
      <c r="I195" s="4"/>
      <c r="J195" s="4"/>
      <c r="K195" s="4">
        <f t="shared" si="16"/>
        <v>688934.2593196679</v>
      </c>
      <c r="L195" s="4">
        <f>'[1]PETROLEUM WORK'!AF84*1000</f>
        <v>204725.88328053578</v>
      </c>
      <c r="M195" s="4">
        <f>'[1]PETROLEUM WORK'!AG84*1000</f>
        <v>13468.195738695342</v>
      </c>
      <c r="N195" s="4">
        <f>'[1]PETROLEUM WORK'!AH84*1000</f>
        <v>64099.1174268512</v>
      </c>
      <c r="O195" s="4">
        <f>'[1]PETROLEUM WORK'!AK84*1000</f>
        <v>217698.41423228045</v>
      </c>
      <c r="P195" s="4">
        <f>'[1]PETROLEUM WORK'!AJ84*1000</f>
        <v>188942.17853100027</v>
      </c>
      <c r="Q195" s="4">
        <f>'[1]PETROLEUM WORK'!AI84*1000</f>
        <v>0.47011030486756106</v>
      </c>
      <c r="R195" s="4"/>
      <c r="T195" s="6">
        <f t="shared" si="17"/>
        <v>0.10940163356216252</v>
      </c>
    </row>
    <row r="196" spans="1:20" ht="11.25">
      <c r="A196" s="2">
        <v>1974</v>
      </c>
      <c r="B196" s="4">
        <f t="shared" si="15"/>
        <v>5898163.651188465</v>
      </c>
      <c r="C196" s="4">
        <f>'[1]PETROLEUM WORK'!X85*1000</f>
        <v>767818.3661279995</v>
      </c>
      <c r="D196" s="4">
        <f>'[1]PETROLEUM WORK'!Y85*1000</f>
        <v>87407.67278880003</v>
      </c>
      <c r="E196" s="4">
        <f>'[1]PETROLEUM WORK'!Z85*1000</f>
        <v>2243969.3160000015</v>
      </c>
      <c r="F196" s="4">
        <f>'[1]PETROLEUM WORK'!AC85*1000</f>
        <v>1754698.5085504</v>
      </c>
      <c r="G196" s="4">
        <f>'[1]PETROLEUM WORK'!AB85*1000</f>
        <v>1044254.6494128008</v>
      </c>
      <c r="H196" s="4">
        <f>'[1]PETROLEUM WORK'!AA85*1000</f>
        <v>15.138308463661225</v>
      </c>
      <c r="I196" s="4"/>
      <c r="J196" s="4"/>
      <c r="K196" s="4">
        <f t="shared" si="16"/>
        <v>655960.4535820318</v>
      </c>
      <c r="L196" s="4">
        <f>'[1]PETROLEUM WORK'!AF85*1000</f>
        <v>195963.90261517212</v>
      </c>
      <c r="M196" s="4">
        <f>'[1]PETROLEUM WORK'!AG85*1000</f>
        <v>13285.966263897606</v>
      </c>
      <c r="N196" s="4">
        <f>'[1]PETROLEUM WORK'!AH85*1000</f>
        <v>60825.16542808717</v>
      </c>
      <c r="O196" s="4">
        <f>'[1]PETROLEUM WORK'!AK85*1000</f>
        <v>202281.71701433862</v>
      </c>
      <c r="P196" s="4">
        <f>'[1]PETROLEUM WORK'!AJ85*1000</f>
        <v>183603.28563266117</v>
      </c>
      <c r="Q196" s="4">
        <f>'[1]PETROLEUM WORK'!AI85*1000</f>
        <v>0.41662787507490506</v>
      </c>
      <c r="R196" s="4"/>
      <c r="T196" s="6">
        <f t="shared" si="17"/>
        <v>0.1112143528689404</v>
      </c>
    </row>
    <row r="197" spans="1:20" ht="11.25">
      <c r="A197" s="2">
        <v>1975</v>
      </c>
      <c r="B197" s="4">
        <f t="shared" si="15"/>
        <v>5161748.121135999</v>
      </c>
      <c r="C197" s="4">
        <f>'[1]PETROLEUM WORK'!X86*1000</f>
        <v>620145.6006815996</v>
      </c>
      <c r="D197" s="4">
        <f>'[1]PETROLEUM WORK'!Y86*1000</f>
        <v>69090.32029536</v>
      </c>
      <c r="E197" s="4">
        <f>'[1]PETROLEUM WORK'!Z86*1000</f>
        <v>1888890.0500000005</v>
      </c>
      <c r="F197" s="4">
        <f>'[1]PETROLEUM WORK'!AC86*1000</f>
        <v>1712080.6300908797</v>
      </c>
      <c r="G197" s="4">
        <f>'[1]PETROLEUM WORK'!AB86*1000</f>
        <v>871541.5200681605</v>
      </c>
      <c r="H197" s="4">
        <f>'[1]PETROLEUM WORK'!AA86*1000</f>
        <v>0</v>
      </c>
      <c r="I197" s="4"/>
      <c r="J197" s="4"/>
      <c r="K197" s="4">
        <f t="shared" si="16"/>
        <v>571390.5133240705</v>
      </c>
      <c r="L197" s="4">
        <f>'[1]PETROLEUM WORK'!AF86*1000</f>
        <v>158434.0603108469</v>
      </c>
      <c r="M197" s="4">
        <f>'[1]PETROLEUM WORK'!AG86*1000</f>
        <v>10708.9996457808</v>
      </c>
      <c r="N197" s="4">
        <f>'[1]PETROLEUM WORK'!AH86*1000</f>
        <v>51755.26206519078</v>
      </c>
      <c r="O197" s="4">
        <f>'[1]PETROLEUM WORK'!AK86*1000</f>
        <v>199051.96518990397</v>
      </c>
      <c r="P197" s="4">
        <f>'[1]PETROLEUM WORK'!AJ86*1000</f>
        <v>151440.2261123481</v>
      </c>
      <c r="Q197" s="4">
        <f>'[1]PETROLEUM WORK'!AI86*1000</f>
        <v>0</v>
      </c>
      <c r="R197" s="4"/>
      <c r="T197" s="6">
        <f t="shared" si="17"/>
        <v>0.110697093293719</v>
      </c>
    </row>
    <row r="198" spans="1:20" ht="11.25">
      <c r="A198" s="2">
        <v>1976</v>
      </c>
      <c r="B198" s="4">
        <f t="shared" si="15"/>
        <v>4984617.189808001</v>
      </c>
      <c r="C198" s="4">
        <f>'[1]PETROLEUM WORK'!X87*1000</f>
        <v>587767.6078847996</v>
      </c>
      <c r="D198" s="4">
        <f>'[1]PETROLEUM WORK'!Y87*1000</f>
        <v>75515.20075008002</v>
      </c>
      <c r="E198" s="4">
        <f>'[1]PETROLEUM WORK'!Z87*1000</f>
        <v>1755807.560000001</v>
      </c>
      <c r="F198" s="4">
        <f>'[1]PETROLEUM WORK'!AC87*1000</f>
        <v>1759561.99638464</v>
      </c>
      <c r="G198" s="4">
        <f>'[1]PETROLEUM WORK'!AB87*1000</f>
        <v>805964.8247884804</v>
      </c>
      <c r="H198" s="4">
        <f>'[1]PETROLEUM WORK'!AA87*1000</f>
        <v>0</v>
      </c>
      <c r="I198" s="4"/>
      <c r="J198" s="4"/>
      <c r="K198" s="4">
        <f t="shared" si="16"/>
        <v>572412.733218107</v>
      </c>
      <c r="L198" s="4">
        <f>'[1]PETROLEUM WORK'!AF87*1000</f>
        <v>157100.78640413456</v>
      </c>
      <c r="M198" s="4">
        <f>'[1]PETROLEUM WORK'!AG87*1000</f>
        <v>11931.401718512647</v>
      </c>
      <c r="N198" s="4">
        <f>'[1]PETROLEUM WORK'!AH87*1000</f>
        <v>48691.33755590001</v>
      </c>
      <c r="O198" s="4">
        <f>'[1]PETROLEUM WORK'!AK87*1000</f>
        <v>204825.80892995893</v>
      </c>
      <c r="P198" s="4">
        <f>'[1]PETROLEUM WORK'!AJ87*1000</f>
        <v>149863.39860960087</v>
      </c>
      <c r="Q198" s="4">
        <f>'[1]PETROLEUM WORK'!AI87*1000</f>
        <v>0</v>
      </c>
      <c r="R198" s="4"/>
      <c r="T198" s="6">
        <f t="shared" si="17"/>
        <v>0.1148358462488381</v>
      </c>
    </row>
    <row r="199" spans="1:20" ht="11.25">
      <c r="A199" s="2">
        <v>1977</v>
      </c>
      <c r="B199" s="4">
        <f t="shared" si="15"/>
        <v>5055963.8022880005</v>
      </c>
      <c r="C199" s="4">
        <f>'[1]PETROLEUM WORK'!X88*1000</f>
        <v>572681.7268127996</v>
      </c>
      <c r="D199" s="4">
        <f>'[1]PETROLEUM WORK'!Y88*1000</f>
        <v>72438.63969888</v>
      </c>
      <c r="E199" s="4">
        <f>'[1]PETROLEUM WORK'!Z88*1000</f>
        <v>1767647.7596000005</v>
      </c>
      <c r="F199" s="4">
        <f>'[1]PETROLEUM WORK'!AC88*1000</f>
        <v>1832244.30221504</v>
      </c>
      <c r="G199" s="4">
        <f>'[1]PETROLEUM WORK'!AB88*1000</f>
        <v>810951.3739612803</v>
      </c>
      <c r="H199" s="4">
        <f>'[1]PETROLEUM WORK'!AA88*1000</f>
        <v>0</v>
      </c>
      <c r="I199" s="4"/>
      <c r="J199" s="4"/>
      <c r="K199" s="4">
        <f t="shared" si="16"/>
        <v>594625.074776426</v>
      </c>
      <c r="L199" s="4">
        <f>'[1]PETROLEUM WORK'!AF88*1000</f>
        <v>161475.87386644026</v>
      </c>
      <c r="M199" s="4">
        <f>'[1]PETROLEUM WORK'!AG88*1000</f>
        <v>11662.620991519683</v>
      </c>
      <c r="N199" s="4">
        <f>'[1]PETROLEUM WORK'!AH88*1000</f>
        <v>49489.587109652784</v>
      </c>
      <c r="O199" s="4">
        <f>'[1]PETROLEUM WORK'!AK88*1000</f>
        <v>214067.9614027576</v>
      </c>
      <c r="P199" s="4">
        <f>'[1]PETROLEUM WORK'!AJ88*1000</f>
        <v>157929.03140605573</v>
      </c>
      <c r="Q199" s="4">
        <f>'[1]PETROLEUM WORK'!AI88*1000</f>
        <v>0</v>
      </c>
      <c r="R199" s="4"/>
      <c r="T199" s="6">
        <f t="shared" si="17"/>
        <v>0.1176086495135383</v>
      </c>
    </row>
    <row r="200" spans="1:20" ht="11.25">
      <c r="A200" s="2">
        <v>1978</v>
      </c>
      <c r="B200" s="4">
        <f t="shared" si="15"/>
        <v>5187515.793552003</v>
      </c>
      <c r="C200" s="4">
        <f>'[1]PETROLEUM WORK'!X89*1000</f>
        <v>583722.5206111996</v>
      </c>
      <c r="D200" s="4">
        <f>'[1]PETROLEUM WORK'!Y89*1000</f>
        <v>75735.43129152001</v>
      </c>
      <c r="E200" s="4">
        <f>'[1]PETROLEUM WORK'!Z89*1000</f>
        <v>1809894.7532000025</v>
      </c>
      <c r="F200" s="4">
        <f>'[1]PETROLEUM WORK'!AC89*1000</f>
        <v>1887161.07962816</v>
      </c>
      <c r="G200" s="4">
        <f>'[1]PETROLEUM WORK'!AB89*1000</f>
        <v>831002.0088211204</v>
      </c>
      <c r="H200" s="4">
        <f>'[1]PETROLEUM WORK'!AA89*1000</f>
        <v>0</v>
      </c>
      <c r="I200" s="4"/>
      <c r="J200" s="4"/>
      <c r="K200" s="4">
        <f t="shared" si="16"/>
        <v>617023.0116784201</v>
      </c>
      <c r="L200" s="4">
        <f>'[1]PETROLEUM WORK'!AF89*1000</f>
        <v>165181.06919796337</v>
      </c>
      <c r="M200" s="4">
        <f>'[1]PETROLEUM WORK'!AG89*1000</f>
        <v>12420.610731809287</v>
      </c>
      <c r="N200" s="4">
        <f>'[1]PETROLEUM WORK'!AH89*1000</f>
        <v>51107.59102537645</v>
      </c>
      <c r="O200" s="4">
        <f>'[1]PETROLEUM WORK'!AK89*1000</f>
        <v>221586.8982209629</v>
      </c>
      <c r="P200" s="4">
        <f>'[1]PETROLEUM WORK'!AJ89*1000</f>
        <v>166726.84250230808</v>
      </c>
      <c r="Q200" s="4">
        <f>'[1]PETROLEUM WORK'!AI89*1000</f>
        <v>0</v>
      </c>
      <c r="R200" s="4"/>
      <c r="T200" s="6">
        <f t="shared" si="17"/>
        <v>0.11894383289307178</v>
      </c>
    </row>
    <row r="201" spans="1:20" ht="11.25">
      <c r="A201" s="2">
        <v>1979</v>
      </c>
      <c r="B201" s="4">
        <f t="shared" si="15"/>
        <v>5175045.727536002</v>
      </c>
      <c r="C201" s="4">
        <f>'[1]PETROLEUM WORK'!X90*1000</f>
        <v>567452.3410015997</v>
      </c>
      <c r="D201" s="4">
        <f>'[1]PETROLEUM WORK'!Y90*1000</f>
        <v>76147.74812736001</v>
      </c>
      <c r="E201" s="4">
        <f>'[1]PETROLEUM WORK'!Z90*1000</f>
        <v>1790095.2532000015</v>
      </c>
      <c r="F201" s="4">
        <f>'[1]PETROLEUM WORK'!AC90*1000</f>
        <v>1923444.3463468803</v>
      </c>
      <c r="G201" s="4">
        <f>'[1]PETROLEUM WORK'!AB90*1000</f>
        <v>817906.0388601605</v>
      </c>
      <c r="H201" s="4">
        <f>'[1]PETROLEUM WORK'!AA90*1000</f>
        <v>0</v>
      </c>
      <c r="I201" s="4"/>
      <c r="J201" s="4"/>
      <c r="K201" s="4">
        <f t="shared" si="16"/>
        <v>630884.3696040963</v>
      </c>
      <c r="L201" s="4">
        <f>'[1]PETROLEUM WORK'!AF90*1000</f>
        <v>167249.26854102628</v>
      </c>
      <c r="M201" s="4">
        <f>'[1]PETROLEUM WORK'!AG90*1000</f>
        <v>12716.673937269128</v>
      </c>
      <c r="N201" s="4">
        <f>'[1]PETROLEUM WORK'!AH90*1000</f>
        <v>51016.57477635297</v>
      </c>
      <c r="O201" s="4">
        <f>'[1]PETROLEUM WORK'!AK90*1000</f>
        <v>226803.45919473725</v>
      </c>
      <c r="P201" s="4">
        <f>'[1]PETROLEUM WORK'!AJ90*1000</f>
        <v>173098.3931547107</v>
      </c>
      <c r="Q201" s="4">
        <f>'[1]PETROLEUM WORK'!AI90*1000</f>
        <v>0</v>
      </c>
      <c r="R201" s="4"/>
      <c r="T201" s="6">
        <f t="shared" si="17"/>
        <v>0.12190894589533988</v>
      </c>
    </row>
    <row r="202" spans="1:20" ht="11.25">
      <c r="A202" s="2">
        <v>1980</v>
      </c>
      <c r="B202" s="4">
        <f t="shared" si="15"/>
        <v>4201412.865024001</v>
      </c>
      <c r="C202" s="4">
        <f>'[1]PETROLEUM WORK'!X91*1000</f>
        <v>425632.4366143997</v>
      </c>
      <c r="D202" s="4">
        <f>'[1]PETROLEUM WORK'!Y91*1000</f>
        <v>67941.06306624002</v>
      </c>
      <c r="E202" s="4">
        <f>'[1]PETROLEUM WORK'!Z91*1000</f>
        <v>1281244.884000001</v>
      </c>
      <c r="F202" s="4">
        <f>'[1]PETROLEUM WORK'!AC91*1000</f>
        <v>1848159.74248192</v>
      </c>
      <c r="G202" s="4">
        <f>'[1]PETROLEUM WORK'!AB91*1000</f>
        <v>578434.7388614403</v>
      </c>
      <c r="H202" s="4">
        <f>'[1]PETROLEUM WORK'!AA91*1000</f>
        <v>0</v>
      </c>
      <c r="I202" s="4"/>
      <c r="J202" s="4"/>
      <c r="K202" s="4">
        <f t="shared" si="16"/>
        <v>507239.8690565808</v>
      </c>
      <c r="L202" s="4">
        <f>'[1]PETROLEUM WORK'!AF91*1000</f>
        <v>124715.00264257888</v>
      </c>
      <c r="M202" s="4">
        <f>'[1]PETROLEUM WORK'!AG91*1000</f>
        <v>11549.980721260803</v>
      </c>
      <c r="N202" s="4">
        <f>'[1]PETROLEUM WORK'!AH91*1000</f>
        <v>36731.968898135616</v>
      </c>
      <c r="O202" s="4">
        <f>'[1]PETROLEUM WORK'!AK91*1000</f>
        <v>217987.57520916223</v>
      </c>
      <c r="P202" s="4">
        <f>'[1]PETROLEUM WORK'!AJ91*1000</f>
        <v>116255.34158544328</v>
      </c>
      <c r="Q202" s="4">
        <f>'[1]PETROLEUM WORK'!AI91*1000</f>
        <v>0</v>
      </c>
      <c r="R202" s="4"/>
      <c r="T202" s="6">
        <f t="shared" si="17"/>
        <v>0.12073078398918148</v>
      </c>
    </row>
    <row r="203" spans="1:20" ht="11.25">
      <c r="A203" s="2">
        <v>1981</v>
      </c>
      <c r="B203" s="4">
        <f t="shared" si="15"/>
        <v>3715865.1320959996</v>
      </c>
      <c r="C203" s="4">
        <f>'[1]PETROLEUM WORK'!X92*1000</f>
        <v>343027.0804575997</v>
      </c>
      <c r="D203" s="4">
        <f>'[1]PETROLEUM WORK'!Y92*1000</f>
        <v>54975.771264959985</v>
      </c>
      <c r="E203" s="4">
        <f>'[1]PETROLEUM WORK'!Z92*1000</f>
        <v>1071797.4279999998</v>
      </c>
      <c r="F203" s="4">
        <f>'[1]PETROLEUM WORK'!AC92*1000</f>
        <v>1769735.4319276798</v>
      </c>
      <c r="G203" s="4">
        <f>'[1]PETROLEUM WORK'!AB92*1000</f>
        <v>476329.42044576025</v>
      </c>
      <c r="H203" s="4">
        <f>'[1]PETROLEUM WORK'!AA92*1000</f>
        <v>0</v>
      </c>
      <c r="I203" s="4"/>
      <c r="J203" s="4"/>
      <c r="K203" s="4">
        <f t="shared" si="16"/>
        <v>446644.55351654935</v>
      </c>
      <c r="L203" s="4">
        <f>'[1]PETROLEUM WORK'!AF92*1000</f>
        <v>104523.37909541753</v>
      </c>
      <c r="M203" s="4">
        <f>'[1]PETROLEUM WORK'!AG92*1000</f>
        <v>9510.808428838081</v>
      </c>
      <c r="N203" s="4">
        <f>'[1]PETROLEUM WORK'!AH92*1000</f>
        <v>30932.603469808364</v>
      </c>
      <c r="O203" s="4">
        <f>'[1]PETROLEUM WORK'!AK92*1000</f>
        <v>208671.43743842337</v>
      </c>
      <c r="P203" s="4">
        <f>'[1]PETROLEUM WORK'!AJ92*1000</f>
        <v>93006.32508406202</v>
      </c>
      <c r="Q203" s="4">
        <f>'[1]PETROLEUM WORK'!AI92*1000</f>
        <v>0</v>
      </c>
      <c r="R203" s="4"/>
      <c r="T203" s="6">
        <f t="shared" si="17"/>
        <v>0.12019934460447211</v>
      </c>
    </row>
    <row r="204" spans="1:20" ht="11.25">
      <c r="A204" s="2">
        <v>1982</v>
      </c>
      <c r="B204" s="4">
        <f t="shared" si="15"/>
        <v>3804142.137920001</v>
      </c>
      <c r="C204" s="4">
        <f>'[1]PETROLEUM WORK'!X93*1000</f>
        <v>349677.56987199973</v>
      </c>
      <c r="D204" s="4">
        <f>'[1]PETROLEUM WORK'!Y93*1000</f>
        <v>55944.32145119999</v>
      </c>
      <c r="E204" s="4">
        <f>'[1]PETROLEUM WORK'!Z93*1000</f>
        <v>1120174.830800001</v>
      </c>
      <c r="F204" s="4">
        <f>'[1]PETROLEUM WORK'!AC93*1000</f>
        <v>1781414.9573696002</v>
      </c>
      <c r="G204" s="4">
        <f>'[1]PETROLEUM WORK'!AB93*1000</f>
        <v>496930.4584272002</v>
      </c>
      <c r="H204" s="4">
        <f>'[1]PETROLEUM WORK'!AA93*1000</f>
        <v>0</v>
      </c>
      <c r="I204" s="4"/>
      <c r="J204" s="4"/>
      <c r="K204" s="4">
        <f t="shared" si="16"/>
        <v>446851.6252883627</v>
      </c>
      <c r="L204" s="4">
        <f>'[1]PETROLEUM WORK'!AF93*1000</f>
        <v>102744.49129028854</v>
      </c>
      <c r="M204" s="4">
        <f>'[1]PETROLEUM WORK'!AG93*1000</f>
        <v>9846.200575411203</v>
      </c>
      <c r="N204" s="4">
        <f>'[1]PETROLEUM WORK'!AH93*1000</f>
        <v>32437.564378166142</v>
      </c>
      <c r="O204" s="4">
        <f>'[1]PETROLEUM WORK'!AK93*1000</f>
        <v>209571.15617541384</v>
      </c>
      <c r="P204" s="4">
        <f>'[1]PETROLEUM WORK'!AJ93*1000</f>
        <v>92252.21286908297</v>
      </c>
      <c r="Q204" s="4">
        <f>'[1]PETROLEUM WORK'!AI93*1000</f>
        <v>0</v>
      </c>
      <c r="R204" s="4"/>
      <c r="T204" s="6">
        <f t="shared" si="17"/>
        <v>0.11746449241055139</v>
      </c>
    </row>
    <row r="205" spans="1:20" ht="11.25">
      <c r="A205" s="2">
        <v>1983</v>
      </c>
      <c r="B205" s="4">
        <f t="shared" si="15"/>
        <v>3450523.5386719997</v>
      </c>
      <c r="C205" s="4">
        <f>'[1]PETROLEUM WORK'!X94*1000</f>
        <v>294929.6721631998</v>
      </c>
      <c r="D205" s="4">
        <f>'[1]PETROLEUM WORK'!Y94*1000</f>
        <v>54593.991990720024</v>
      </c>
      <c r="E205" s="4">
        <f>'[1]PETROLEUM WORK'!Z94*1000</f>
        <v>918533.6164</v>
      </c>
      <c r="F205" s="4">
        <f>'[1]PETROLEUM WORK'!AC94*1000</f>
        <v>1792585.8013817598</v>
      </c>
      <c r="G205" s="4">
        <f>'[1]PETROLEUM WORK'!AB94*1000</f>
        <v>389880.4567363202</v>
      </c>
      <c r="H205" s="4">
        <f>'[1]PETROLEUM WORK'!AA94*1000</f>
        <v>0</v>
      </c>
      <c r="I205" s="4"/>
      <c r="J205" s="4"/>
      <c r="K205" s="4">
        <f t="shared" si="16"/>
        <v>417018.68725769944</v>
      </c>
      <c r="L205" s="4">
        <f>'[1]PETROLEUM WORK'!AF94*1000</f>
        <v>91132.95627738167</v>
      </c>
      <c r="M205" s="4">
        <f>'[1]PETROLEUM WORK'!AG94*1000</f>
        <v>9772.32456633889</v>
      </c>
      <c r="N205" s="4">
        <f>'[1]PETROLEUM WORK'!AH94*1000</f>
        <v>26673.565038569315</v>
      </c>
      <c r="O205" s="4">
        <f>'[1]PETROLEUM WORK'!AK94*1000</f>
        <v>211458.95767992412</v>
      </c>
      <c r="P205" s="4">
        <f>'[1]PETROLEUM WORK'!AJ94*1000</f>
        <v>77980.88369548543</v>
      </c>
      <c r="Q205" s="4">
        <f>'[1]PETROLEUM WORK'!AI94*1000</f>
        <v>0</v>
      </c>
      <c r="R205" s="4"/>
      <c r="T205" s="6">
        <f t="shared" si="17"/>
        <v>0.12085664177738</v>
      </c>
    </row>
    <row r="206" spans="1:20" ht="11.25">
      <c r="A206" s="2">
        <v>1984</v>
      </c>
      <c r="B206" s="4">
        <f t="shared" si="15"/>
        <v>5132595.361760001</v>
      </c>
      <c r="C206" s="4">
        <f>'[1]PETROLEUM WORK'!X95*1000</f>
        <v>496417.4481759995</v>
      </c>
      <c r="D206" s="4">
        <f>'[1]PETROLEUM WORK'!Y95*1000</f>
        <v>59021.594049600026</v>
      </c>
      <c r="E206" s="4">
        <f>'[1]PETROLEUM WORK'!Z95*1000</f>
        <v>1855855.8708000006</v>
      </c>
      <c r="F206" s="4">
        <f>'[1]PETROLEUM WORK'!AC95*1000</f>
        <v>1860896.4904768001</v>
      </c>
      <c r="G206" s="4">
        <f>'[1]PETROLEUM WORK'!AB95*1000</f>
        <v>860403.9582576007</v>
      </c>
      <c r="H206" s="4">
        <f>'[1]PETROLEUM WORK'!AA95*1000</f>
        <v>0</v>
      </c>
      <c r="I206" s="4"/>
      <c r="J206" s="4"/>
      <c r="K206" s="4">
        <f t="shared" si="16"/>
        <v>645884.6052268776</v>
      </c>
      <c r="L206" s="4">
        <f>'[1]PETROLEUM WORK'!AF95*1000</f>
        <v>150262.15263223866</v>
      </c>
      <c r="M206" s="4">
        <f>'[1]PETROLEUM WORK'!AG95*1000</f>
        <v>10741.93011702721</v>
      </c>
      <c r="N206" s="4">
        <f>'[1]PETROLEUM WORK'!AH95*1000</f>
        <v>53853.75667377286</v>
      </c>
      <c r="O206" s="4">
        <f>'[1]PETROLEUM WORK'!AK95*1000</f>
        <v>220673.96655389798</v>
      </c>
      <c r="P206" s="4">
        <f>'[1]PETROLEUM WORK'!AJ95*1000</f>
        <v>210352.7992499409</v>
      </c>
      <c r="Q206" s="4">
        <f>'[1]PETROLEUM WORK'!AI95*1000</f>
        <v>0</v>
      </c>
      <c r="R206" s="4"/>
      <c r="T206" s="6">
        <f t="shared" si="17"/>
        <v>0.12583976715542203</v>
      </c>
    </row>
    <row r="207" spans="1:20" ht="11.25">
      <c r="A207" s="2">
        <v>1985</v>
      </c>
      <c r="B207" s="4">
        <f t="shared" si="15"/>
        <v>3898860.499536001</v>
      </c>
      <c r="C207" s="4">
        <f>'[1]PETROLEUM WORK'!X96*1000</f>
        <v>339816.5481215998</v>
      </c>
      <c r="D207" s="4">
        <f>'[1]PETROLEUM WORK'!Y96*1000</f>
        <v>58889.42631936002</v>
      </c>
      <c r="E207" s="4">
        <f>'[1]PETROLEUM WORK'!Z96*1000</f>
        <v>1114969.756000001</v>
      </c>
      <c r="F207" s="4">
        <f>'[1]PETROLEUM WORK'!AC96*1000</f>
        <v>1881793.73348288</v>
      </c>
      <c r="G207" s="4">
        <f>'[1]PETROLEUM WORK'!AB96*1000</f>
        <v>503391.0356121603</v>
      </c>
      <c r="H207" s="4">
        <f>'[1]PETROLEUM WORK'!AA96*1000</f>
        <v>0</v>
      </c>
      <c r="I207" s="4"/>
      <c r="J207" s="4"/>
      <c r="K207" s="4">
        <f t="shared" si="16"/>
        <v>479341.7239666903</v>
      </c>
      <c r="L207" s="4">
        <f>'[1]PETROLEUM WORK'!AF96*1000</f>
        <v>107605.12728208376</v>
      </c>
      <c r="M207" s="4">
        <f>'[1]PETROLEUM WORK'!AG96*1000</f>
        <v>10894.543869081604</v>
      </c>
      <c r="N207" s="4">
        <f>'[1]PETROLEUM WORK'!AH96*1000</f>
        <v>32408.127534282634</v>
      </c>
      <c r="O207" s="4">
        <f>'[1]PETROLEUM WORK'!AK96*1000</f>
        <v>224533.10511040202</v>
      </c>
      <c r="P207" s="4">
        <f>'[1]PETROLEUM WORK'!AJ96*1000</f>
        <v>103900.8201708403</v>
      </c>
      <c r="Q207" s="4">
        <f>'[1]PETROLEUM WORK'!AI96*1000</f>
        <v>0</v>
      </c>
      <c r="R207" s="4"/>
      <c r="T207" s="6">
        <f t="shared" si="17"/>
        <v>0.12294405609632256</v>
      </c>
    </row>
    <row r="208" spans="1:20" ht="11.25">
      <c r="A208" s="2">
        <v>1986</v>
      </c>
      <c r="B208" s="4">
        <f t="shared" si="15"/>
        <v>3648584.584048</v>
      </c>
      <c r="C208" s="4">
        <f>'[1]PETROLEUM WORK'!X97*1000</f>
        <v>304675.96546879975</v>
      </c>
      <c r="D208" s="4">
        <f>'[1]PETROLEUM WORK'!Y97*1000</f>
        <v>60828.42231648</v>
      </c>
      <c r="E208" s="4">
        <f>'[1]PETROLEUM WORK'!Z97*1000</f>
        <v>918394.1836000003</v>
      </c>
      <c r="F208" s="4">
        <f>'[1]PETROLEUM WORK'!AC97*1000</f>
        <v>1963575.6476358399</v>
      </c>
      <c r="G208" s="4">
        <f>'[1]PETROLEUM WORK'!AB97*1000</f>
        <v>401110.3650268802</v>
      </c>
      <c r="H208" s="4">
        <f>'[1]PETROLEUM WORK'!AA97*1000</f>
        <v>0</v>
      </c>
      <c r="I208" s="4"/>
      <c r="J208" s="4"/>
      <c r="K208" s="4">
        <f t="shared" si="16"/>
        <v>454208.09380702785</v>
      </c>
      <c r="L208" s="4">
        <f>'[1]PETROLEUM WORK'!AF97*1000</f>
        <v>95748.25297116776</v>
      </c>
      <c r="M208" s="4">
        <f>'[1]PETROLEUM WORK'!AG97*1000</f>
        <v>11435.743395498246</v>
      </c>
      <c r="N208" s="4">
        <f>'[1]PETROLEUM WORK'!AH97*1000</f>
        <v>26685.553293281573</v>
      </c>
      <c r="O208" s="4">
        <f>'[1]PETROLEUM WORK'!AK97*1000</f>
        <v>236451.38542924105</v>
      </c>
      <c r="P208" s="4">
        <f>'[1]PETROLEUM WORK'!AJ97*1000</f>
        <v>83887.15871783921</v>
      </c>
      <c r="Q208" s="4">
        <f>'[1]PETROLEUM WORK'!AI97*1000</f>
        <v>0</v>
      </c>
      <c r="R208" s="4"/>
      <c r="T208" s="6">
        <f t="shared" si="17"/>
        <v>0.1244888485778496</v>
      </c>
    </row>
    <row r="209" spans="1:20" ht="11.25">
      <c r="A209" s="2">
        <v>1987</v>
      </c>
      <c r="B209" s="4">
        <f t="shared" si="15"/>
        <v>3423960.4122080007</v>
      </c>
      <c r="C209" s="4">
        <f>'[1]PETROLEUM WORK'!X98*1000</f>
        <v>267376.29652479984</v>
      </c>
      <c r="D209" s="4">
        <f>'[1]PETROLEUM WORK'!Y98*1000</f>
        <v>59631.65889408002</v>
      </c>
      <c r="E209" s="4">
        <f>'[1]PETROLEUM WORK'!Z98*1000</f>
        <v>765323.5080000004</v>
      </c>
      <c r="F209" s="4">
        <f>'[1]PETROLEUM WORK'!AC98*1000</f>
        <v>2007991.17273664</v>
      </c>
      <c r="G209" s="4">
        <f>'[1]PETROLEUM WORK'!AB98*1000</f>
        <v>323637.7760524802</v>
      </c>
      <c r="H209" s="4">
        <f>'[1]PETROLEUM WORK'!AA98*1000</f>
        <v>0</v>
      </c>
      <c r="I209" s="4"/>
      <c r="J209" s="4"/>
      <c r="K209" s="4">
        <f t="shared" si="16"/>
        <v>437799.44260985364</v>
      </c>
      <c r="L209" s="4">
        <f>'[1]PETROLEUM WORK'!AF98*1000</f>
        <v>86663.10146203342</v>
      </c>
      <c r="M209" s="4">
        <f>'[1]PETROLEUM WORK'!AG98*1000</f>
        <v>11389.646848769291</v>
      </c>
      <c r="N209" s="4">
        <f>'[1]PETROLEUM WORK'!AH98*1000</f>
        <v>22285.433504239514</v>
      </c>
      <c r="O209" s="4">
        <f>'[1]PETROLEUM WORK'!AK98*1000</f>
        <v>243385.2984199948</v>
      </c>
      <c r="P209" s="4">
        <f>'[1]PETROLEUM WORK'!AJ98*1000</f>
        <v>74075.96237481659</v>
      </c>
      <c r="Q209" s="4">
        <f>'[1]PETROLEUM WORK'!AI98*1000</f>
        <v>0</v>
      </c>
      <c r="R209" s="4"/>
      <c r="T209" s="6">
        <f t="shared" si="17"/>
        <v>0.127863465082393</v>
      </c>
    </row>
    <row r="210" spans="1:20" ht="11.25">
      <c r="A210" s="2">
        <v>1988</v>
      </c>
      <c r="B210" s="4">
        <f t="shared" si="15"/>
        <v>3745156.3837440014</v>
      </c>
      <c r="C210" s="4">
        <f>'[1]PETROLEUM WORK'!X99*1000</f>
        <v>296458.00744639983</v>
      </c>
      <c r="D210" s="4">
        <f>'[1]PETROLEUM WORK'!Y99*1000</f>
        <v>65681.92429344004</v>
      </c>
      <c r="E210" s="4">
        <f>'[1]PETROLEUM WORK'!Z99*1000</f>
        <v>887666.2680000013</v>
      </c>
      <c r="F210" s="4">
        <f>'[1]PETROLEUM WORK'!AC99*1000</f>
        <v>2107043.31285952</v>
      </c>
      <c r="G210" s="4">
        <f>'[1]PETROLEUM WORK'!AB99*1000</f>
        <v>388306.87114464026</v>
      </c>
      <c r="H210" s="4">
        <f>'[1]PETROLEUM WORK'!AA99*1000</f>
        <v>0</v>
      </c>
      <c r="I210" s="4"/>
      <c r="J210" s="4"/>
      <c r="K210" s="4">
        <f t="shared" si="16"/>
        <v>476908.17109558</v>
      </c>
      <c r="L210" s="4">
        <f>'[1]PETROLEUM WORK'!AF99*1000</f>
        <v>98956.98479662281</v>
      </c>
      <c r="M210" s="4">
        <f>'[1]PETROLEUM WORK'!AG99*1000</f>
        <v>12742.293312927375</v>
      </c>
      <c r="N210" s="4">
        <f>'[1]PETROLEUM WORK'!AH99*1000</f>
        <v>25880.526288922527</v>
      </c>
      <c r="O210" s="4">
        <f>'[1]PETROLEUM WORK'!AK99*1000</f>
        <v>256705.8695182335</v>
      </c>
      <c r="P210" s="4">
        <f>'[1]PETROLEUM WORK'!AJ99*1000</f>
        <v>82622.49717887376</v>
      </c>
      <c r="Q210" s="4">
        <f>'[1]PETROLEUM WORK'!AI99*1000</f>
        <v>0</v>
      </c>
      <c r="R210" s="4"/>
      <c r="T210" s="6">
        <f t="shared" si="17"/>
        <v>0.1273399885691339</v>
      </c>
    </row>
    <row r="211" spans="1:20" ht="11.25">
      <c r="A211" s="2">
        <v>1989</v>
      </c>
      <c r="B211" s="4">
        <f t="shared" si="15"/>
        <v>3734137.056976001</v>
      </c>
      <c r="C211" s="4">
        <f>'[1]PETROLEUM WORK'!X100*1000</f>
        <v>279837.4541855998</v>
      </c>
      <c r="D211" s="4">
        <f>'[1]PETROLEUM WORK'!Y100*1000</f>
        <v>63775.85681376</v>
      </c>
      <c r="E211" s="4">
        <f>'[1]PETROLEUM WORK'!Z100*1000</f>
        <v>843535.6100000003</v>
      </c>
      <c r="F211" s="4">
        <f>'[1]PETROLEUM WORK'!AC100*1000</f>
        <v>2179510.23055808</v>
      </c>
      <c r="G211" s="4">
        <f>'[1]PETROLEUM WORK'!AB100*1000</f>
        <v>367477.9054185602</v>
      </c>
      <c r="H211" s="4">
        <f>'[1]PETROLEUM WORK'!AA100*1000</f>
        <v>0</v>
      </c>
      <c r="I211" s="4"/>
      <c r="J211" s="4"/>
      <c r="K211" s="4">
        <f t="shared" si="16"/>
        <v>474493.21215780324</v>
      </c>
      <c r="L211" s="4">
        <f>'[1]PETROLEUM WORK'!AF100*1000</f>
        <v>94886.78527022191</v>
      </c>
      <c r="M211" s="4">
        <f>'[1]PETROLEUM WORK'!AG100*1000</f>
        <v>12563.843792310729</v>
      </c>
      <c r="N211" s="4">
        <f>'[1]PETROLEUM WORK'!AH100*1000</f>
        <v>24654.476847674356</v>
      </c>
      <c r="O211" s="4">
        <f>'[1]PETROLEUM WORK'!AK100*1000</f>
        <v>267384.95278929366</v>
      </c>
      <c r="P211" s="4">
        <f>'[1]PETROLEUM WORK'!AJ100*1000</f>
        <v>75003.1534583026</v>
      </c>
      <c r="Q211" s="4">
        <f>'[1]PETROLEUM WORK'!AI100*1000</f>
        <v>0</v>
      </c>
      <c r="R211" s="4"/>
      <c r="T211" s="6">
        <f t="shared" si="17"/>
        <v>0.1270690402944288</v>
      </c>
    </row>
    <row r="212" spans="1:20" ht="11.25">
      <c r="A212" s="2">
        <v>1990</v>
      </c>
      <c r="B212" s="4">
        <f t="shared" si="15"/>
        <v>3861144.42664</v>
      </c>
      <c r="C212" s="4">
        <f>'[1]PETROLEUM WORK'!X101*1000</f>
        <v>283362.5447839998</v>
      </c>
      <c r="D212" s="4">
        <f>'[1]PETROLEUM WORK'!Y101*1000</f>
        <v>62448.08300640001</v>
      </c>
      <c r="E212" s="4">
        <f>'[1]PETROLEUM WORK'!Z101*1000</f>
        <v>908787.5220000001</v>
      </c>
      <c r="F212" s="4">
        <f>'[1]PETROLEUM WORK'!AC101*1000</f>
        <v>2208615.0847712</v>
      </c>
      <c r="G212" s="4">
        <f>'[1]PETROLEUM WORK'!AB101*1000</f>
        <v>397931.1920784002</v>
      </c>
      <c r="H212" s="4">
        <f>'[1]PETROLEUM WORK'!AA101*1000</f>
        <v>0</v>
      </c>
      <c r="I212" s="4"/>
      <c r="J212" s="4"/>
      <c r="K212" s="4">
        <f t="shared" si="16"/>
        <v>495731.4164591937</v>
      </c>
      <c r="L212" s="4">
        <f>'[1]PETROLEUM WORK'!AF101*1000</f>
        <v>97637.97010479894</v>
      </c>
      <c r="M212" s="4">
        <f>'[1]PETROLEUM WORK'!AG101*1000</f>
        <v>12489.616601280004</v>
      </c>
      <c r="N212" s="4">
        <f>'[1]PETROLEUM WORK'!AH101*1000</f>
        <v>26603.16422850471</v>
      </c>
      <c r="O212" s="4">
        <f>'[1]PETROLEUM WORK'!AK101*1000</f>
        <v>270994.89683553175</v>
      </c>
      <c r="P212" s="4">
        <f>'[1]PETROLEUM WORK'!AJ101*1000</f>
        <v>88005.76868907831</v>
      </c>
      <c r="Q212" s="4">
        <f>'[1]PETROLEUM WORK'!AI101*1000</f>
        <v>0</v>
      </c>
      <c r="R212" s="4"/>
      <c r="T212" s="6">
        <f t="shared" si="17"/>
        <v>0.12838976264106838</v>
      </c>
    </row>
    <row r="213" spans="1:20" ht="11.25">
      <c r="A213" s="2">
        <v>1991</v>
      </c>
      <c r="B213" s="4">
        <f t="shared" si="15"/>
        <v>3869776.600864</v>
      </c>
      <c r="C213" s="4">
        <f>'[1]PETROLEUM WORK'!X102*1000</f>
        <v>289436.2661983998</v>
      </c>
      <c r="D213" s="4">
        <f>'[1]PETROLEUM WORK'!Y102*1000</f>
        <v>65929.06311264003</v>
      </c>
      <c r="E213" s="4">
        <f>'[1]PETROLEUM WORK'!Z102*1000</f>
        <v>934724.9811999996</v>
      </c>
      <c r="F213" s="4">
        <f>'[1]PETROLEUM WORK'!AC102*1000</f>
        <v>2179421.3055731202</v>
      </c>
      <c r="G213" s="4">
        <f>'[1]PETROLEUM WORK'!AB102*1000</f>
        <v>400264.98477984034</v>
      </c>
      <c r="H213" s="4">
        <f>'[1]PETROLEUM WORK'!AA102*1000</f>
        <v>0</v>
      </c>
      <c r="I213" s="4"/>
      <c r="J213" s="4"/>
      <c r="K213" s="4">
        <f t="shared" si="16"/>
        <v>486694.1662428612</v>
      </c>
      <c r="L213" s="4">
        <f>'[1]PETROLEUM WORK'!AF102*1000</f>
        <v>99394.10406363146</v>
      </c>
      <c r="M213" s="4">
        <f>'[1]PETROLEUM WORK'!AG102*1000</f>
        <v>13383.599811865926</v>
      </c>
      <c r="N213" s="4">
        <f>'[1]PETROLEUM WORK'!AH102*1000</f>
        <v>27407.94008079585</v>
      </c>
      <c r="O213" s="4">
        <f>'[1]PETROLEUM WORK'!AK102*1000</f>
        <v>265514.74230450246</v>
      </c>
      <c r="P213" s="4">
        <f>'[1]PETROLEUM WORK'!AJ102*1000</f>
        <v>80993.7799820655</v>
      </c>
      <c r="Q213" s="4">
        <f>'[1]PETROLEUM WORK'!AI102*1000</f>
        <v>0</v>
      </c>
      <c r="R213" s="4"/>
      <c r="T213" s="6">
        <f t="shared" si="17"/>
        <v>0.1257680265403945</v>
      </c>
    </row>
    <row r="214" spans="1:20" ht="11.25">
      <c r="A214" s="2">
        <v>1992</v>
      </c>
      <c r="B214" s="4">
        <f t="shared" si="15"/>
        <v>3887868.6141920006</v>
      </c>
      <c r="C214" s="4">
        <f>'[1]PETROLEUM WORK'!X103*1000</f>
        <v>307584.7000351998</v>
      </c>
      <c r="D214" s="4">
        <f>'[1]PETROLEUM WORK'!Y103*1000</f>
        <v>68107.98732192002</v>
      </c>
      <c r="E214" s="4">
        <f>'[1]PETROLEUM WORK'!Z103*1000</f>
        <v>908367.2867999999</v>
      </c>
      <c r="F214" s="4">
        <f>'[1]PETROLEUM WORK'!AC103*1000</f>
        <v>2215115.0537913605</v>
      </c>
      <c r="G214" s="4">
        <f>'[1]PETROLEUM WORK'!AB103*1000</f>
        <v>388693.58624352026</v>
      </c>
      <c r="H214" s="4">
        <f>'[1]PETROLEUM WORK'!AA103*1000</f>
        <v>0</v>
      </c>
      <c r="I214" s="4"/>
      <c r="J214" s="4"/>
      <c r="K214" s="4">
        <f t="shared" si="16"/>
        <v>508517.47842217446</v>
      </c>
      <c r="L214" s="4">
        <f>'[1]PETROLEUM WORK'!AF103*1000</f>
        <v>107821.07189730476</v>
      </c>
      <c r="M214" s="4">
        <f>'[1]PETROLEUM WORK'!AG103*1000</f>
        <v>14030.245388315527</v>
      </c>
      <c r="N214" s="4">
        <f>'[1]PETROLEUM WORK'!AH103*1000</f>
        <v>26685.339525415744</v>
      </c>
      <c r="O214" s="4">
        <f>'[1]PETROLEUM WORK'!AK103*1000</f>
        <v>273896.91205690015</v>
      </c>
      <c r="P214" s="4">
        <f>'[1]PETROLEUM WORK'!AJ103*1000</f>
        <v>86083.90955423833</v>
      </c>
      <c r="Q214" s="4">
        <f>'[1]PETROLEUM WORK'!AI103*1000</f>
        <v>0</v>
      </c>
      <c r="R214" s="4"/>
      <c r="T214" s="6">
        <f t="shared" si="17"/>
        <v>0.1307959524573228</v>
      </c>
    </row>
    <row r="215" spans="1:20" ht="11.25">
      <c r="A215" s="2">
        <v>1993</v>
      </c>
      <c r="B215" s="4">
        <f t="shared" si="15"/>
        <v>3868844.3313920004</v>
      </c>
      <c r="C215" s="4">
        <f>'[1]PETROLEUM WORK'!X104*1000</f>
        <v>305464.5244351998</v>
      </c>
      <c r="D215" s="4">
        <f>'[1]PETROLEUM WORK'!Y104*1000</f>
        <v>70027.88712192002</v>
      </c>
      <c r="E215" s="4">
        <f>'[1]PETROLEUM WORK'!Z104*1000</f>
        <v>876151.7039999999</v>
      </c>
      <c r="F215" s="4">
        <f>'[1]PETROLEUM WORK'!AC104*1000</f>
        <v>2248369.8221913604</v>
      </c>
      <c r="G215" s="4">
        <f>'[1]PETROLEUM WORK'!AB104*1000</f>
        <v>368830.39364352025</v>
      </c>
      <c r="H215" s="4">
        <f>'[1]PETROLEUM WORK'!AA104*1000</f>
        <v>0</v>
      </c>
      <c r="I215" s="4"/>
      <c r="J215" s="4"/>
      <c r="K215" s="4">
        <f t="shared" si="16"/>
        <v>508527.7561060098</v>
      </c>
      <c r="L215" s="4">
        <f>'[1]PETROLEUM WORK'!AF104*1000</f>
        <v>109595.15129540116</v>
      </c>
      <c r="M215" s="4">
        <f>'[1]PETROLEUM WORK'!AG104*1000</f>
        <v>14635.828408481284</v>
      </c>
      <c r="N215" s="4">
        <f>'[1]PETROLEUM WORK'!AH104*1000</f>
        <v>25795.450301351317</v>
      </c>
      <c r="O215" s="4">
        <f>'[1]PETROLEUM WORK'!AK104*1000</f>
        <v>282107.8065482849</v>
      </c>
      <c r="P215" s="4">
        <f>'[1]PETROLEUM WORK'!AJ104*1000</f>
        <v>76393.51955249114</v>
      </c>
      <c r="Q215" s="4">
        <f>'[1]PETROLEUM WORK'!AI104*1000</f>
        <v>0</v>
      </c>
      <c r="R215" s="4"/>
      <c r="T215" s="6">
        <f t="shared" si="17"/>
        <v>0.13144177241244617</v>
      </c>
    </row>
    <row r="216" spans="1:20" ht="11.25">
      <c r="A216" s="2">
        <v>1994</v>
      </c>
      <c r="B216" s="4">
        <f t="shared" si="15"/>
        <v>3723420.1972000003</v>
      </c>
      <c r="C216" s="4">
        <f>'[1]PETROLEUM WORK'!X105*1000</f>
        <v>291826.7603199998</v>
      </c>
      <c r="D216" s="4">
        <f>'[1]PETROLEUM WORK'!Y105*1000</f>
        <v>69616.38247200001</v>
      </c>
      <c r="E216" s="4">
        <f>'[1]PETROLEUM WORK'!Z105*1000</f>
        <v>789330.5700000001</v>
      </c>
      <c r="F216" s="4">
        <f>'[1]PETROLEUM WORK'!AC105*1000</f>
        <v>2250461.645376</v>
      </c>
      <c r="G216" s="4">
        <f>'[1]PETROLEUM WORK'!AB105*1000</f>
        <v>322184.8390320002</v>
      </c>
      <c r="H216" s="4">
        <f>'[1]PETROLEUM WORK'!AA105*1000</f>
        <v>0</v>
      </c>
      <c r="I216" s="4"/>
      <c r="J216" s="4"/>
      <c r="K216" s="4">
        <f t="shared" si="16"/>
        <v>513267.0246408476</v>
      </c>
      <c r="L216" s="4">
        <f>'[1]PETROLEUM WORK'!AF105*1000</f>
        <v>108780.6631707403</v>
      </c>
      <c r="M216" s="4">
        <f>'[1]PETROLEUM WORK'!AG105*1000</f>
        <v>14758.673084064003</v>
      </c>
      <c r="N216" s="4">
        <f>'[1]PETROLEUM WORK'!AH105*1000</f>
        <v>23289.14627900693</v>
      </c>
      <c r="O216" s="4">
        <f>'[1]PETROLEUM WORK'!AK105*1000</f>
        <v>285624.44806128426</v>
      </c>
      <c r="P216" s="4">
        <f>'[1]PETROLEUM WORK'!AJ105*1000</f>
        <v>80814.09404575209</v>
      </c>
      <c r="Q216" s="4">
        <f>'[1]PETROLEUM WORK'!AI105*1000</f>
        <v>0</v>
      </c>
      <c r="R216" s="4"/>
      <c r="T216" s="6">
        <f t="shared" si="17"/>
        <v>0.13784826784439283</v>
      </c>
    </row>
    <row r="217" spans="1:20" ht="11.25">
      <c r="A217" s="2">
        <v>1995</v>
      </c>
      <c r="B217" s="4">
        <f t="shared" si="15"/>
        <v>3590247.796288</v>
      </c>
      <c r="C217" s="4">
        <f>'[1]PETROLEUM WORK'!X106*1000</f>
        <v>283879.49777279986</v>
      </c>
      <c r="D217" s="4">
        <f>'[1]PETROLEUM WORK'!Y106*1000</f>
        <v>71122.29703488</v>
      </c>
      <c r="E217" s="4">
        <f>'[1]PETROLEUM WORK'!Z106*1000</f>
        <v>713378.9899999998</v>
      </c>
      <c r="F217" s="4">
        <f>'[1]PETROLEUM WORK'!AC106*1000</f>
        <v>2240173.77370304</v>
      </c>
      <c r="G217" s="4">
        <f>'[1]PETROLEUM WORK'!AB106*1000</f>
        <v>281693.23777728016</v>
      </c>
      <c r="H217" s="4">
        <f>'[1]PETROLEUM WORK'!AA106*1000</f>
        <v>0</v>
      </c>
      <c r="I217" s="4"/>
      <c r="J217" s="4"/>
      <c r="K217" s="4">
        <f t="shared" si="16"/>
        <v>497409.88080798386</v>
      </c>
      <c r="L217" s="4">
        <f>'[1]PETROLEUM WORK'!AF106*1000</f>
        <v>105677.09794171162</v>
      </c>
      <c r="M217" s="4">
        <f>'[1]PETROLEUM WORK'!AG106*1000</f>
        <v>15291.2938624992</v>
      </c>
      <c r="N217" s="4">
        <f>'[1]PETROLEUM WORK'!AH106*1000</f>
        <v>21089.107908741214</v>
      </c>
      <c r="O217" s="4">
        <f>'[1]PETROLEUM WORK'!AK106*1000</f>
        <v>289271.03681321064</v>
      </c>
      <c r="P217" s="4">
        <f>'[1]PETROLEUM WORK'!AJ106*1000</f>
        <v>66081.34428182122</v>
      </c>
      <c r="Q217" s="4">
        <f>'[1]PETROLEUM WORK'!AI106*1000</f>
        <v>0</v>
      </c>
      <c r="R217" s="4"/>
      <c r="T217" s="6">
        <f t="shared" si="17"/>
        <v>0.13854472143183597</v>
      </c>
    </row>
    <row r="218" spans="1:20" ht="11.25">
      <c r="A218" s="2">
        <v>1996</v>
      </c>
      <c r="B218" s="4">
        <f>SUM(C218:H218)</f>
        <v>3626680.2667039996</v>
      </c>
      <c r="C218" s="4">
        <f>'[1]PETROLEUM WORK'!X107*1000</f>
        <v>290101.9778623998</v>
      </c>
      <c r="D218" s="4">
        <f>'[1]PETROLEUM WORK'!Y107*1000</f>
        <v>75897.15928703999</v>
      </c>
      <c r="E218" s="4">
        <f>'[1]PETROLEUM WORK'!Z107*1000</f>
        <v>672666.2256</v>
      </c>
      <c r="F218" s="4">
        <f>'[1]PETROLEUM WORK'!AC107*1000</f>
        <v>2340732.1620883197</v>
      </c>
      <c r="G218" s="4">
        <f>'[1]PETROLEUM WORK'!AB107*1000</f>
        <v>247282.74186624013</v>
      </c>
      <c r="H218" s="4">
        <f>'[1]PETROLEUM WORK'!AA107*1000</f>
        <v>0</v>
      </c>
      <c r="I218" s="4"/>
      <c r="J218" s="4"/>
      <c r="K218" s="4">
        <f>SUM(L218:Q218)</f>
        <v>507894.0742028999</v>
      </c>
      <c r="L218" s="4">
        <f>'[1]PETROLEUM WORK'!AF107*1000</f>
        <v>109642.5616637727</v>
      </c>
      <c r="M218" s="4">
        <f>'[1]PETROLEUM WORK'!AG107*1000</f>
        <v>16545.580724574724</v>
      </c>
      <c r="N218" s="4">
        <f>'[1]PETROLEUM WORK'!AH107*1000</f>
        <v>19918.204007664874</v>
      </c>
      <c r="O218" s="4">
        <f>'[1]PETROLEUM WORK'!AK107*1000</f>
        <v>304866.38656025287</v>
      </c>
      <c r="P218" s="4">
        <f>'[1]PETROLEUM WORK'!AJ107*1000</f>
        <v>56921.34124663465</v>
      </c>
      <c r="Q218" s="4">
        <f>'[1]PETROLEUM WORK'!AI107*1000</f>
        <v>0</v>
      </c>
      <c r="R218" s="4"/>
      <c r="T218" s="6">
        <f t="shared" si="17"/>
        <v>0.14004379676526718</v>
      </c>
    </row>
    <row r="219" spans="1:20" ht="11.25">
      <c r="A219" s="2">
        <v>1997</v>
      </c>
      <c r="B219" s="4">
        <f>SUM(C219:H219)</f>
        <v>3317402.7237919997</v>
      </c>
      <c r="C219" s="4">
        <f>'[1]PETROLEUM WORK'!X108*1000</f>
        <v>258560.48219519993</v>
      </c>
      <c r="D219" s="4">
        <f>'[1]PETROLEUM WORK'!Y108*1000</f>
        <v>76910.06205792</v>
      </c>
      <c r="E219" s="4">
        <f>'[1]PETROLEUM WORK'!Z108*1000</f>
        <v>472133.0727999998</v>
      </c>
      <c r="F219" s="4">
        <f>'[1]PETROLEUM WORK'!AC108*1000</f>
        <v>2359083.10447936</v>
      </c>
      <c r="G219" s="4">
        <f>'[1]PETROLEUM WORK'!AB108*1000</f>
        <v>150716.0022595201</v>
      </c>
      <c r="H219" s="4">
        <f>'[1]PETROLEUM WORK'!AA108*1000</f>
        <v>0</v>
      </c>
      <c r="I219" s="4"/>
      <c r="J219" s="4"/>
      <c r="K219" s="4">
        <f>SUM(L219:Q219)</f>
        <v>468183.48243460606</v>
      </c>
      <c r="L219" s="4">
        <f>'[1]PETROLEUM WORK'!AF108*1000</f>
        <v>96031.73536304815</v>
      </c>
      <c r="M219" s="4">
        <f>'[1]PETROLEUM WORK'!AG108*1000</f>
        <v>16997.123714800324</v>
      </c>
      <c r="N219" s="4">
        <f>'[1]PETROLEUM WORK'!AH108*1000</f>
        <v>13988.876079593321</v>
      </c>
      <c r="O219" s="4">
        <f>'[1]PETROLEUM WORK'!AK108*1000</f>
        <v>310051.31155714276</v>
      </c>
      <c r="P219" s="4">
        <f>'[1]PETROLEUM WORK'!AJ108*1000</f>
        <v>31114.435720021473</v>
      </c>
      <c r="Q219" s="4">
        <f>'[1]PETROLEUM WORK'!AI108*1000</f>
        <v>0</v>
      </c>
      <c r="R219" s="4"/>
      <c r="T219" s="6">
        <f t="shared" si="17"/>
        <v>0.1411295285546287</v>
      </c>
    </row>
    <row r="220" spans="1:20" ht="11.25">
      <c r="A220" s="2">
        <v>1998</v>
      </c>
      <c r="B220" s="4">
        <f>SUM(C220:H220)</f>
        <v>3224169.4915360003</v>
      </c>
      <c r="C220" s="4">
        <f>'[1]PETROLEUM WORK'!X109*1000</f>
        <v>236175.02172160003</v>
      </c>
      <c r="D220" s="4">
        <f>'[1]PETROLEUM WORK'!Y109*1000</f>
        <v>75246.85467936003</v>
      </c>
      <c r="E220" s="4">
        <f>'[1]PETROLEUM WORK'!Z109*1000</f>
        <v>414046.8220000003</v>
      </c>
      <c r="F220" s="4">
        <f>'[1]PETROLEUM WORK'!AC109*1000</f>
        <v>2381424.03836288</v>
      </c>
      <c r="G220" s="4">
        <f>'[1]PETROLEUM WORK'!AB109*1000</f>
        <v>117276.75477216007</v>
      </c>
      <c r="H220" s="4">
        <f>'[1]PETROLEUM WORK'!AA109*1000</f>
        <v>0</v>
      </c>
      <c r="I220" s="4"/>
      <c r="J220" s="4"/>
      <c r="K220" s="4">
        <f>SUM(L220:Q220)</f>
        <v>459623.60314614483</v>
      </c>
      <c r="L220" s="4">
        <f>'[1]PETROLEUM WORK'!AF109*1000</f>
        <v>84038.30169810628</v>
      </c>
      <c r="M220" s="4">
        <f>'[1]PETROLEUM WORK'!AG109*1000</f>
        <v>16855.29544817665</v>
      </c>
      <c r="N220" s="4">
        <f>'[1]PETROLEUM WORK'!AH109*1000</f>
        <v>12272.147568679316</v>
      </c>
      <c r="O220" s="4">
        <f>'[1]PETROLEUM WORK'!AK109*1000</f>
        <v>320699.61970998434</v>
      </c>
      <c r="P220" s="4">
        <f>'[1]PETROLEUM WORK'!AJ109*1000</f>
        <v>25758.23872119825</v>
      </c>
      <c r="Q220" s="4">
        <f>'[1]PETROLEUM WORK'!AI109*1000</f>
        <v>0</v>
      </c>
      <c r="R220" s="4"/>
      <c r="T220" s="6">
        <f t="shared" si="17"/>
        <v>0.14255565793074337</v>
      </c>
    </row>
    <row r="221" spans="1:20" ht="11.25">
      <c r="A221" s="2">
        <v>1999</v>
      </c>
      <c r="B221" s="4">
        <f>SUM(C221:H221)</f>
        <v>3168702.9531840007</v>
      </c>
      <c r="C221" s="4">
        <f>'[1]PETROLEUM WORK'!X110*1000</f>
        <v>214124.9995104</v>
      </c>
      <c r="D221" s="4">
        <f>'[1]PETROLEUM WORK'!Y110*1000</f>
        <v>71980.14698784001</v>
      </c>
      <c r="E221" s="4">
        <f>'[1]PETROLEUM WORK'!Z110*1000</f>
        <v>382760.6040000005</v>
      </c>
      <c r="F221" s="4">
        <f>'[1]PETROLEUM WORK'!AC110*1000</f>
        <v>2400389.96753472</v>
      </c>
      <c r="G221" s="4">
        <f>'[1]PETROLEUM WORK'!AB110*1000</f>
        <v>99447.23515104006</v>
      </c>
      <c r="H221" s="4">
        <f>'[1]PETROLEUM WORK'!AA110*1000</f>
        <v>0</v>
      </c>
      <c r="I221" s="4"/>
      <c r="J221" s="4"/>
      <c r="K221" s="4">
        <f>SUM(L221:Q221)</f>
        <v>451929.4374615596</v>
      </c>
      <c r="L221" s="4">
        <f>'[1]PETROLEUM WORK'!AF110*1000</f>
        <v>75274.61156900668</v>
      </c>
      <c r="M221" s="4">
        <f>'[1]PETROLEUM WORK'!AG110*1000</f>
        <v>16339.493366239683</v>
      </c>
      <c r="N221" s="4">
        <f>'[1]PETROLEUM WORK'!AH110*1000</f>
        <v>11345.048871618395</v>
      </c>
      <c r="O221" s="4">
        <f>'[1]PETROLEUM WORK'!AK110*1000</f>
        <v>329541.408401389</v>
      </c>
      <c r="P221" s="4">
        <f>'[1]PETROLEUM WORK'!AJ110*1000</f>
        <v>19428.87525330582</v>
      </c>
      <c r="Q221" s="4">
        <f>'[1]PETROLEUM WORK'!AI110*1000</f>
        <v>0</v>
      </c>
      <c r="R221" s="4"/>
      <c r="T221" s="6">
        <f t="shared" si="17"/>
        <v>0.14262284730963765</v>
      </c>
    </row>
    <row r="222" spans="1:20" ht="11.25">
      <c r="A222" s="2">
        <v>2000</v>
      </c>
      <c r="B222" s="4">
        <f>SUM(C222:H222)</f>
        <v>3179180.4079040005</v>
      </c>
      <c r="C222" s="4">
        <f>'[1]PETROLEUM WORK'!X111*1000</f>
        <v>200915.1567424</v>
      </c>
      <c r="D222" s="4">
        <f>'[1]PETROLEUM WORK'!Y111*1000</f>
        <v>66685.92525504</v>
      </c>
      <c r="E222" s="4">
        <f>'[1]PETROLEUM WORK'!Z111*1000</f>
        <v>350624.50000000035</v>
      </c>
      <c r="F222" s="4">
        <f>'[1]PETROLEUM WORK'!AC111*1000</f>
        <v>2482217.28623232</v>
      </c>
      <c r="G222" s="4">
        <f>'[1]PETROLEUM WORK'!AB111*1000</f>
        <v>78737.53967424</v>
      </c>
      <c r="H222" s="4">
        <f>'[1]PETROLEUM WORK'!AA111*1000</f>
        <v>0</v>
      </c>
      <c r="I222" s="4"/>
      <c r="J222" s="4"/>
      <c r="K222" s="4">
        <f>SUM(L222:Q222)</f>
        <v>459957.2036443379</v>
      </c>
      <c r="L222" s="4">
        <f>'[1]PETROLEUM WORK'!AF111*1000</f>
        <v>69990.48430508046</v>
      </c>
      <c r="M222" s="4">
        <f>'[1]PETROLEUM WORK'!AG111*1000</f>
        <v>15337.762808659201</v>
      </c>
      <c r="N222" s="4">
        <f>'[1]PETROLEUM WORK'!AH111*1000</f>
        <v>10396.11593423613</v>
      </c>
      <c r="O222" s="4">
        <f>'[1]PETROLEUM WORK'!AK111*1000</f>
        <v>347305.7821244685</v>
      </c>
      <c r="P222" s="4">
        <f>'[1]PETROLEUM WORK'!AJ111*1000</f>
        <v>16927.058471893615</v>
      </c>
      <c r="Q222" s="4">
        <f>'[1]PETROLEUM WORK'!AI111*1000</f>
        <v>0</v>
      </c>
      <c r="R222" s="4"/>
      <c r="T222" s="6">
        <f t="shared" si="17"/>
        <v>0.14467791840337327</v>
      </c>
    </row>
    <row r="223" spans="2:20" ht="11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T223" s="6"/>
    </row>
    <row r="224" spans="2:20" ht="11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T224" s="6"/>
    </row>
    <row r="227" ht="11.25">
      <c r="A227" s="2" t="s">
        <v>23</v>
      </c>
    </row>
    <row r="228" spans="2:20" ht="11.25">
      <c r="B228" s="2" t="s">
        <v>2</v>
      </c>
      <c r="K228" s="2" t="s">
        <v>3</v>
      </c>
      <c r="T228" s="2" t="s">
        <v>4</v>
      </c>
    </row>
    <row r="229" spans="1:20" ht="45">
      <c r="A229" s="3" t="s">
        <v>5</v>
      </c>
      <c r="B229" s="3" t="s">
        <v>11</v>
      </c>
      <c r="C229" s="3" t="s">
        <v>7</v>
      </c>
      <c r="D229" s="3"/>
      <c r="E229" s="3"/>
      <c r="F229" s="3"/>
      <c r="G229" s="3"/>
      <c r="H229" s="3"/>
      <c r="I229" s="3"/>
      <c r="J229" s="3"/>
      <c r="K229" s="3" t="s">
        <v>19</v>
      </c>
      <c r="L229" s="3" t="s">
        <v>9</v>
      </c>
      <c r="M229" s="3"/>
      <c r="N229" s="3"/>
      <c r="O229" s="3"/>
      <c r="P229" s="3"/>
      <c r="Q229" s="3"/>
      <c r="R229" s="3"/>
      <c r="T229" s="3" t="s">
        <v>10</v>
      </c>
    </row>
    <row r="230" spans="3:20" ht="22.5">
      <c r="C230" s="3" t="s">
        <v>12</v>
      </c>
      <c r="D230" s="3" t="s">
        <v>13</v>
      </c>
      <c r="E230" s="3" t="s">
        <v>14</v>
      </c>
      <c r="F230" s="3" t="s">
        <v>15</v>
      </c>
      <c r="G230" s="3" t="s">
        <v>16</v>
      </c>
      <c r="H230" s="3" t="s">
        <v>17</v>
      </c>
      <c r="I230" s="3" t="s">
        <v>18</v>
      </c>
      <c r="J230" s="3"/>
      <c r="K230" s="3"/>
      <c r="L230" s="3" t="s">
        <v>12</v>
      </c>
      <c r="M230" s="3" t="s">
        <v>13</v>
      </c>
      <c r="N230" s="3" t="s">
        <v>14</v>
      </c>
      <c r="O230" s="3" t="s">
        <v>15</v>
      </c>
      <c r="P230" s="3" t="s">
        <v>16</v>
      </c>
      <c r="Q230" s="3" t="s">
        <v>17</v>
      </c>
      <c r="R230" s="3" t="s">
        <v>18</v>
      </c>
      <c r="T230" s="2" t="s">
        <v>20</v>
      </c>
    </row>
    <row r="231" spans="1:20" ht="11.25">
      <c r="A231" s="2">
        <v>1900</v>
      </c>
      <c r="B231" s="4">
        <f aca="true" t="shared" si="18" ref="B231:B262">SUM(C231:H231)</f>
        <v>0</v>
      </c>
      <c r="C231" s="4">
        <f>'[1]GAS WORK'!R11*1000</f>
        <v>0</v>
      </c>
      <c r="D231" s="4">
        <f>'[1]GAS WORK'!S11*1000</f>
        <v>0</v>
      </c>
      <c r="E231" s="4">
        <f>'[1]GAS WORK'!T11*1000</f>
        <v>0</v>
      </c>
      <c r="F231" s="4">
        <f>'[1]GAS WORK'!W11*1000</f>
        <v>0</v>
      </c>
      <c r="G231" s="4">
        <f>'[1]GAS WORK'!V11*1000</f>
        <v>0</v>
      </c>
      <c r="H231" s="4">
        <f>'[1]GAS WORK'!U11*1000</f>
        <v>0</v>
      </c>
      <c r="I231" s="4"/>
      <c r="J231" s="4"/>
      <c r="K231" s="4">
        <f aca="true" t="shared" si="19" ref="K231:K262">SUM(L231:Q231)</f>
        <v>0</v>
      </c>
      <c r="L231" s="4">
        <f>'[1]GAS WORK'!Z11*1000</f>
        <v>0</v>
      </c>
      <c r="M231" s="4">
        <f>'[1]GAS WORK'!AA11*1000</f>
        <v>0</v>
      </c>
      <c r="N231" s="4">
        <f>'[1]GAS WORK'!AB11*1000</f>
        <v>0</v>
      </c>
      <c r="O231" s="4">
        <f>'[1]GAS WORK'!AE11*1000</f>
        <v>0</v>
      </c>
      <c r="P231" s="4">
        <f>'[1]GAS WORK'!AD11*1000</f>
        <v>0</v>
      </c>
      <c r="Q231" s="4">
        <f>'[1]GAS WORK'!AC11*1000</f>
        <v>0</v>
      </c>
      <c r="R231" s="4"/>
      <c r="T231" s="6"/>
    </row>
    <row r="232" spans="1:20" ht="11.25">
      <c r="A232" s="2">
        <v>1901</v>
      </c>
      <c r="B232" s="4">
        <f t="shared" si="18"/>
        <v>0</v>
      </c>
      <c r="C232" s="4">
        <f>'[1]GAS WORK'!R12*1000</f>
        <v>0</v>
      </c>
      <c r="D232" s="4">
        <f>'[1]GAS WORK'!S12*1000</f>
        <v>0</v>
      </c>
      <c r="E232" s="4">
        <f>'[1]GAS WORK'!T12*1000</f>
        <v>0</v>
      </c>
      <c r="F232" s="4">
        <f>'[1]GAS WORK'!W12*1000</f>
        <v>0</v>
      </c>
      <c r="G232" s="4">
        <f>'[1]GAS WORK'!V12*1000</f>
        <v>0</v>
      </c>
      <c r="H232" s="4">
        <f>'[1]GAS WORK'!U12*1000</f>
        <v>0</v>
      </c>
      <c r="I232" s="4"/>
      <c r="J232" s="4"/>
      <c r="K232" s="4">
        <f t="shared" si="19"/>
        <v>0</v>
      </c>
      <c r="L232" s="4">
        <f>'[1]GAS WORK'!Z12*1000</f>
        <v>0</v>
      </c>
      <c r="M232" s="4">
        <f>'[1]GAS WORK'!AA12*1000</f>
        <v>0</v>
      </c>
      <c r="N232" s="4">
        <f>'[1]GAS WORK'!AB12*1000</f>
        <v>0</v>
      </c>
      <c r="O232" s="4">
        <f>'[1]GAS WORK'!AE12*1000</f>
        <v>0</v>
      </c>
      <c r="P232" s="4">
        <f>'[1]GAS WORK'!AD12*1000</f>
        <v>0</v>
      </c>
      <c r="Q232" s="4">
        <f>'[1]GAS WORK'!AC12*1000</f>
        <v>0</v>
      </c>
      <c r="R232" s="4"/>
      <c r="T232" s="6"/>
    </row>
    <row r="233" spans="1:20" ht="11.25">
      <c r="A233" s="2">
        <v>1902</v>
      </c>
      <c r="B233" s="4">
        <f t="shared" si="18"/>
        <v>0</v>
      </c>
      <c r="C233" s="4">
        <f>'[1]GAS WORK'!R13*1000</f>
        <v>0</v>
      </c>
      <c r="D233" s="4">
        <f>'[1]GAS WORK'!S13*1000</f>
        <v>0</v>
      </c>
      <c r="E233" s="4">
        <f>'[1]GAS WORK'!T13*1000</f>
        <v>0</v>
      </c>
      <c r="F233" s="4">
        <f>'[1]GAS WORK'!W13*1000</f>
        <v>0</v>
      </c>
      <c r="G233" s="4">
        <f>'[1]GAS WORK'!V13*1000</f>
        <v>0</v>
      </c>
      <c r="H233" s="4">
        <f>'[1]GAS WORK'!U13*1000</f>
        <v>0</v>
      </c>
      <c r="I233" s="4"/>
      <c r="J233" s="4"/>
      <c r="K233" s="4">
        <f t="shared" si="19"/>
        <v>0</v>
      </c>
      <c r="L233" s="4">
        <f>'[1]GAS WORK'!Z13*1000</f>
        <v>0</v>
      </c>
      <c r="M233" s="4">
        <f>'[1]GAS WORK'!AA13*1000</f>
        <v>0</v>
      </c>
      <c r="N233" s="4">
        <f>'[1]GAS WORK'!AB13*1000</f>
        <v>0</v>
      </c>
      <c r="O233" s="4">
        <f>'[1]GAS WORK'!AE13*1000</f>
        <v>0</v>
      </c>
      <c r="P233" s="4">
        <f>'[1]GAS WORK'!AD13*1000</f>
        <v>0</v>
      </c>
      <c r="Q233" s="4">
        <f>'[1]GAS WORK'!AC13*1000</f>
        <v>0</v>
      </c>
      <c r="R233" s="4"/>
      <c r="T233" s="6"/>
    </row>
    <row r="234" spans="1:20" ht="11.25">
      <c r="A234" s="2">
        <v>1903</v>
      </c>
      <c r="B234" s="4">
        <f t="shared" si="18"/>
        <v>0</v>
      </c>
      <c r="C234" s="4">
        <f>'[1]GAS WORK'!R14*1000</f>
        <v>0</v>
      </c>
      <c r="D234" s="4">
        <f>'[1]GAS WORK'!S14*1000</f>
        <v>0</v>
      </c>
      <c r="E234" s="4">
        <f>'[1]GAS WORK'!T14*1000</f>
        <v>0</v>
      </c>
      <c r="F234" s="4">
        <f>'[1]GAS WORK'!W14*1000</f>
        <v>0</v>
      </c>
      <c r="G234" s="4">
        <f>'[1]GAS WORK'!V14*1000</f>
        <v>0</v>
      </c>
      <c r="H234" s="4">
        <f>'[1]GAS WORK'!U14*1000</f>
        <v>0</v>
      </c>
      <c r="I234" s="4"/>
      <c r="J234" s="4"/>
      <c r="K234" s="4">
        <f t="shared" si="19"/>
        <v>0</v>
      </c>
      <c r="L234" s="4">
        <f>'[1]GAS WORK'!Z14*1000</f>
        <v>0</v>
      </c>
      <c r="M234" s="4">
        <f>'[1]GAS WORK'!AA14*1000</f>
        <v>0</v>
      </c>
      <c r="N234" s="4">
        <f>'[1]GAS WORK'!AB14*1000</f>
        <v>0</v>
      </c>
      <c r="O234" s="4">
        <f>'[1]GAS WORK'!AE14*1000</f>
        <v>0</v>
      </c>
      <c r="P234" s="4">
        <f>'[1]GAS WORK'!AD14*1000</f>
        <v>0</v>
      </c>
      <c r="Q234" s="4">
        <f>'[1]GAS WORK'!AC14*1000</f>
        <v>0</v>
      </c>
      <c r="R234" s="4"/>
      <c r="T234" s="6"/>
    </row>
    <row r="235" spans="1:20" ht="11.25">
      <c r="A235" s="2">
        <v>1904</v>
      </c>
      <c r="B235" s="4">
        <f t="shared" si="18"/>
        <v>0</v>
      </c>
      <c r="C235" s="4">
        <f>'[1]GAS WORK'!R15*1000</f>
        <v>0</v>
      </c>
      <c r="D235" s="4">
        <f>'[1]GAS WORK'!S15*1000</f>
        <v>0</v>
      </c>
      <c r="E235" s="4">
        <f>'[1]GAS WORK'!T15*1000</f>
        <v>0</v>
      </c>
      <c r="F235" s="4">
        <f>'[1]GAS WORK'!W15*1000</f>
        <v>0</v>
      </c>
      <c r="G235" s="4">
        <f>'[1]GAS WORK'!V15*1000</f>
        <v>0</v>
      </c>
      <c r="H235" s="4">
        <f>'[1]GAS WORK'!U15*1000</f>
        <v>0</v>
      </c>
      <c r="I235" s="4"/>
      <c r="J235" s="4"/>
      <c r="K235" s="4">
        <f t="shared" si="19"/>
        <v>0</v>
      </c>
      <c r="L235" s="4">
        <f>'[1]GAS WORK'!Z15*1000</f>
        <v>0</v>
      </c>
      <c r="M235" s="4">
        <f>'[1]GAS WORK'!AA15*1000</f>
        <v>0</v>
      </c>
      <c r="N235" s="4">
        <f>'[1]GAS WORK'!AB15*1000</f>
        <v>0</v>
      </c>
      <c r="O235" s="4">
        <f>'[1]GAS WORK'!AE15*1000</f>
        <v>0</v>
      </c>
      <c r="P235" s="4">
        <f>'[1]GAS WORK'!AD15*1000</f>
        <v>0</v>
      </c>
      <c r="Q235" s="4">
        <f>'[1]GAS WORK'!AC15*1000</f>
        <v>0</v>
      </c>
      <c r="R235" s="4"/>
      <c r="T235" s="6"/>
    </row>
    <row r="236" spans="1:20" ht="11.25">
      <c r="A236" s="2">
        <v>1905</v>
      </c>
      <c r="B236" s="4">
        <f t="shared" si="18"/>
        <v>0</v>
      </c>
      <c r="C236" s="4">
        <f>'[1]GAS WORK'!R16*1000</f>
        <v>0</v>
      </c>
      <c r="D236" s="4">
        <f>'[1]GAS WORK'!S16*1000</f>
        <v>0</v>
      </c>
      <c r="E236" s="4">
        <f>'[1]GAS WORK'!T16*1000</f>
        <v>0</v>
      </c>
      <c r="F236" s="4">
        <f>'[1]GAS WORK'!W16*1000</f>
        <v>0</v>
      </c>
      <c r="G236" s="4">
        <f>'[1]GAS WORK'!V16*1000</f>
        <v>0</v>
      </c>
      <c r="H236" s="4">
        <f>'[1]GAS WORK'!U16*1000</f>
        <v>0</v>
      </c>
      <c r="I236" s="4"/>
      <c r="J236" s="4"/>
      <c r="K236" s="4">
        <f t="shared" si="19"/>
        <v>0</v>
      </c>
      <c r="L236" s="4">
        <f>'[1]GAS WORK'!Z16*1000</f>
        <v>0</v>
      </c>
      <c r="M236" s="4">
        <f>'[1]GAS WORK'!AA16*1000</f>
        <v>0</v>
      </c>
      <c r="N236" s="4">
        <f>'[1]GAS WORK'!AB16*1000</f>
        <v>0</v>
      </c>
      <c r="O236" s="4">
        <f>'[1]GAS WORK'!AE16*1000</f>
        <v>0</v>
      </c>
      <c r="P236" s="4">
        <f>'[1]GAS WORK'!AD16*1000</f>
        <v>0</v>
      </c>
      <c r="Q236" s="4">
        <f>'[1]GAS WORK'!AC16*1000</f>
        <v>0</v>
      </c>
      <c r="R236" s="4"/>
      <c r="T236" s="6"/>
    </row>
    <row r="237" spans="1:20" ht="11.25">
      <c r="A237" s="2">
        <v>1906</v>
      </c>
      <c r="B237" s="4">
        <f t="shared" si="18"/>
        <v>0</v>
      </c>
      <c r="C237" s="4">
        <f>'[1]GAS WORK'!R17*1000</f>
        <v>0</v>
      </c>
      <c r="D237" s="4">
        <f>'[1]GAS WORK'!S17*1000</f>
        <v>0</v>
      </c>
      <c r="E237" s="4">
        <f>'[1]GAS WORK'!T17*1000</f>
        <v>0</v>
      </c>
      <c r="F237" s="4">
        <f>'[1]GAS WORK'!W17*1000</f>
        <v>0</v>
      </c>
      <c r="G237" s="4">
        <f>'[1]GAS WORK'!V17*1000</f>
        <v>0</v>
      </c>
      <c r="H237" s="4">
        <f>'[1]GAS WORK'!U17*1000</f>
        <v>0</v>
      </c>
      <c r="I237" s="4"/>
      <c r="J237" s="4"/>
      <c r="K237" s="4">
        <f t="shared" si="19"/>
        <v>0</v>
      </c>
      <c r="L237" s="4">
        <f>'[1]GAS WORK'!Z17*1000</f>
        <v>0</v>
      </c>
      <c r="M237" s="4">
        <f>'[1]GAS WORK'!AA17*1000</f>
        <v>0</v>
      </c>
      <c r="N237" s="4">
        <f>'[1]GAS WORK'!AB17*1000</f>
        <v>0</v>
      </c>
      <c r="O237" s="4">
        <f>'[1]GAS WORK'!AE17*1000</f>
        <v>0</v>
      </c>
      <c r="P237" s="4">
        <f>'[1]GAS WORK'!AD17*1000</f>
        <v>0</v>
      </c>
      <c r="Q237" s="4">
        <f>'[1]GAS WORK'!AC17*1000</f>
        <v>0</v>
      </c>
      <c r="R237" s="4"/>
      <c r="T237" s="6"/>
    </row>
    <row r="238" spans="1:20" ht="11.25">
      <c r="A238" s="2">
        <v>1907</v>
      </c>
      <c r="B238" s="4">
        <f t="shared" si="18"/>
        <v>0</v>
      </c>
      <c r="C238" s="4">
        <f>'[1]GAS WORK'!R18*1000</f>
        <v>0</v>
      </c>
      <c r="D238" s="4">
        <f>'[1]GAS WORK'!S18*1000</f>
        <v>0</v>
      </c>
      <c r="E238" s="4">
        <f>'[1]GAS WORK'!T18*1000</f>
        <v>0</v>
      </c>
      <c r="F238" s="4">
        <f>'[1]GAS WORK'!W18*1000</f>
        <v>0</v>
      </c>
      <c r="G238" s="4">
        <f>'[1]GAS WORK'!V18*1000</f>
        <v>0</v>
      </c>
      <c r="H238" s="4">
        <f>'[1]GAS WORK'!U18*1000</f>
        <v>0</v>
      </c>
      <c r="I238" s="4"/>
      <c r="J238" s="4"/>
      <c r="K238" s="4">
        <f t="shared" si="19"/>
        <v>0</v>
      </c>
      <c r="L238" s="4">
        <f>'[1]GAS WORK'!Z18*1000</f>
        <v>0</v>
      </c>
      <c r="M238" s="4">
        <f>'[1]GAS WORK'!AA18*1000</f>
        <v>0</v>
      </c>
      <c r="N238" s="4">
        <f>'[1]GAS WORK'!AB18*1000</f>
        <v>0</v>
      </c>
      <c r="O238" s="4">
        <f>'[1]GAS WORK'!AE18*1000</f>
        <v>0</v>
      </c>
      <c r="P238" s="4">
        <f>'[1]GAS WORK'!AD18*1000</f>
        <v>0</v>
      </c>
      <c r="Q238" s="4">
        <f>'[1]GAS WORK'!AC18*1000</f>
        <v>0</v>
      </c>
      <c r="R238" s="4"/>
      <c r="T238" s="6"/>
    </row>
    <row r="239" spans="1:20" ht="11.25">
      <c r="A239" s="2">
        <v>1908</v>
      </c>
      <c r="B239" s="4">
        <f t="shared" si="18"/>
        <v>0</v>
      </c>
      <c r="C239" s="4">
        <f>'[1]GAS WORK'!R19*1000</f>
        <v>0</v>
      </c>
      <c r="D239" s="4">
        <f>'[1]GAS WORK'!S19*1000</f>
        <v>0</v>
      </c>
      <c r="E239" s="4">
        <f>'[1]GAS WORK'!T19*1000</f>
        <v>0</v>
      </c>
      <c r="F239" s="4">
        <f>'[1]GAS WORK'!W19*1000</f>
        <v>0</v>
      </c>
      <c r="G239" s="4">
        <f>'[1]GAS WORK'!V19*1000</f>
        <v>0</v>
      </c>
      <c r="H239" s="4">
        <f>'[1]GAS WORK'!U19*1000</f>
        <v>0</v>
      </c>
      <c r="I239" s="4"/>
      <c r="J239" s="4"/>
      <c r="K239" s="4">
        <f t="shared" si="19"/>
        <v>0</v>
      </c>
      <c r="L239" s="4">
        <f>'[1]GAS WORK'!Z19*1000</f>
        <v>0</v>
      </c>
      <c r="M239" s="4">
        <f>'[1]GAS WORK'!AA19*1000</f>
        <v>0</v>
      </c>
      <c r="N239" s="4">
        <f>'[1]GAS WORK'!AB19*1000</f>
        <v>0</v>
      </c>
      <c r="O239" s="4">
        <f>'[1]GAS WORK'!AE19*1000</f>
        <v>0</v>
      </c>
      <c r="P239" s="4">
        <f>'[1]GAS WORK'!AD19*1000</f>
        <v>0</v>
      </c>
      <c r="Q239" s="4">
        <f>'[1]GAS WORK'!AC19*1000</f>
        <v>0</v>
      </c>
      <c r="R239" s="4"/>
      <c r="T239" s="6"/>
    </row>
    <row r="240" spans="1:20" ht="11.25">
      <c r="A240" s="2">
        <v>1909</v>
      </c>
      <c r="B240" s="4">
        <f t="shared" si="18"/>
        <v>0</v>
      </c>
      <c r="C240" s="4">
        <f>'[1]GAS WORK'!R20*1000</f>
        <v>0</v>
      </c>
      <c r="D240" s="4">
        <f>'[1]GAS WORK'!S20*1000</f>
        <v>0</v>
      </c>
      <c r="E240" s="4">
        <f>'[1]GAS WORK'!T20*1000</f>
        <v>0</v>
      </c>
      <c r="F240" s="4">
        <f>'[1]GAS WORK'!W20*1000</f>
        <v>0</v>
      </c>
      <c r="G240" s="4">
        <f>'[1]GAS WORK'!V20*1000</f>
        <v>0</v>
      </c>
      <c r="H240" s="4">
        <f>'[1]GAS WORK'!U20*1000</f>
        <v>0</v>
      </c>
      <c r="I240" s="4"/>
      <c r="J240" s="4"/>
      <c r="K240" s="4">
        <f t="shared" si="19"/>
        <v>0</v>
      </c>
      <c r="L240" s="4">
        <f>'[1]GAS WORK'!Z20*1000</f>
        <v>0</v>
      </c>
      <c r="M240" s="4">
        <f>'[1]GAS WORK'!AA20*1000</f>
        <v>0</v>
      </c>
      <c r="N240" s="4">
        <f>'[1]GAS WORK'!AB20*1000</f>
        <v>0</v>
      </c>
      <c r="O240" s="4">
        <f>'[1]GAS WORK'!AE20*1000</f>
        <v>0</v>
      </c>
      <c r="P240" s="4">
        <f>'[1]GAS WORK'!AD20*1000</f>
        <v>0</v>
      </c>
      <c r="Q240" s="4">
        <f>'[1]GAS WORK'!AC20*1000</f>
        <v>0</v>
      </c>
      <c r="R240" s="4"/>
      <c r="T240" s="6"/>
    </row>
    <row r="241" spans="1:20" ht="11.25">
      <c r="A241" s="2">
        <v>1910</v>
      </c>
      <c r="B241" s="4">
        <f t="shared" si="18"/>
        <v>0</v>
      </c>
      <c r="C241" s="4">
        <f>'[1]GAS WORK'!R21*1000</f>
        <v>0</v>
      </c>
      <c r="D241" s="4">
        <f>'[1]GAS WORK'!S21*1000</f>
        <v>0</v>
      </c>
      <c r="E241" s="4">
        <f>'[1]GAS WORK'!T21*1000</f>
        <v>0</v>
      </c>
      <c r="F241" s="4">
        <f>'[1]GAS WORK'!W21*1000</f>
        <v>0</v>
      </c>
      <c r="G241" s="4">
        <f>'[1]GAS WORK'!V21*1000</f>
        <v>0</v>
      </c>
      <c r="H241" s="4">
        <f>'[1]GAS WORK'!U21*1000</f>
        <v>0</v>
      </c>
      <c r="I241" s="4"/>
      <c r="J241" s="4"/>
      <c r="K241" s="4">
        <f t="shared" si="19"/>
        <v>0</v>
      </c>
      <c r="L241" s="4">
        <f>'[1]GAS WORK'!Z21*1000</f>
        <v>0</v>
      </c>
      <c r="M241" s="4">
        <f>'[1]GAS WORK'!AA21*1000</f>
        <v>0</v>
      </c>
      <c r="N241" s="4">
        <f>'[1]GAS WORK'!AB21*1000</f>
        <v>0</v>
      </c>
      <c r="O241" s="4">
        <f>'[1]GAS WORK'!AE21*1000</f>
        <v>0</v>
      </c>
      <c r="P241" s="4">
        <f>'[1]GAS WORK'!AD21*1000</f>
        <v>0</v>
      </c>
      <c r="Q241" s="4">
        <f>'[1]GAS WORK'!AC21*1000</f>
        <v>0</v>
      </c>
      <c r="R241" s="4"/>
      <c r="T241" s="6"/>
    </row>
    <row r="242" spans="1:20" ht="11.25">
      <c r="A242" s="2">
        <v>1911</v>
      </c>
      <c r="B242" s="4">
        <f t="shared" si="18"/>
        <v>0</v>
      </c>
      <c r="C242" s="4">
        <f>'[1]GAS WORK'!R22*1000</f>
        <v>0</v>
      </c>
      <c r="D242" s="4">
        <f>'[1]GAS WORK'!S22*1000</f>
        <v>0</v>
      </c>
      <c r="E242" s="4">
        <f>'[1]GAS WORK'!T22*1000</f>
        <v>0</v>
      </c>
      <c r="F242" s="4">
        <f>'[1]GAS WORK'!W22*1000</f>
        <v>0</v>
      </c>
      <c r="G242" s="4">
        <f>'[1]GAS WORK'!V22*1000</f>
        <v>0</v>
      </c>
      <c r="H242" s="4">
        <f>'[1]GAS WORK'!U22*1000</f>
        <v>0</v>
      </c>
      <c r="I242" s="4"/>
      <c r="J242" s="4"/>
      <c r="K242" s="4">
        <f t="shared" si="19"/>
        <v>0</v>
      </c>
      <c r="L242" s="4">
        <f>'[1]GAS WORK'!Z22*1000</f>
        <v>0</v>
      </c>
      <c r="M242" s="4">
        <f>'[1]GAS WORK'!AA22*1000</f>
        <v>0</v>
      </c>
      <c r="N242" s="4">
        <f>'[1]GAS WORK'!AB22*1000</f>
        <v>0</v>
      </c>
      <c r="O242" s="4">
        <f>'[1]GAS WORK'!AE22*1000</f>
        <v>0</v>
      </c>
      <c r="P242" s="4">
        <f>'[1]GAS WORK'!AD22*1000</f>
        <v>0</v>
      </c>
      <c r="Q242" s="4">
        <f>'[1]GAS WORK'!AC22*1000</f>
        <v>0</v>
      </c>
      <c r="R242" s="4"/>
      <c r="T242" s="6"/>
    </row>
    <row r="243" spans="1:20" ht="11.25">
      <c r="A243" s="2">
        <v>1912</v>
      </c>
      <c r="B243" s="4">
        <f t="shared" si="18"/>
        <v>0</v>
      </c>
      <c r="C243" s="4">
        <f>'[1]GAS WORK'!R23*1000</f>
        <v>0</v>
      </c>
      <c r="D243" s="4">
        <f>'[1]GAS WORK'!S23*1000</f>
        <v>0</v>
      </c>
      <c r="E243" s="4">
        <f>'[1]GAS WORK'!T23*1000</f>
        <v>0</v>
      </c>
      <c r="F243" s="4">
        <f>'[1]GAS WORK'!W23*1000</f>
        <v>0</v>
      </c>
      <c r="G243" s="4">
        <f>'[1]GAS WORK'!V23*1000</f>
        <v>0</v>
      </c>
      <c r="H243" s="4">
        <f>'[1]GAS WORK'!U23*1000</f>
        <v>0</v>
      </c>
      <c r="I243" s="4"/>
      <c r="J243" s="4"/>
      <c r="K243" s="4">
        <f t="shared" si="19"/>
        <v>0</v>
      </c>
      <c r="L243" s="4">
        <f>'[1]GAS WORK'!Z23*1000</f>
        <v>0</v>
      </c>
      <c r="M243" s="4">
        <f>'[1]GAS WORK'!AA23*1000</f>
        <v>0</v>
      </c>
      <c r="N243" s="4">
        <f>'[1]GAS WORK'!AB23*1000</f>
        <v>0</v>
      </c>
      <c r="O243" s="4">
        <f>'[1]GAS WORK'!AE23*1000</f>
        <v>0</v>
      </c>
      <c r="P243" s="4">
        <f>'[1]GAS WORK'!AD23*1000</f>
        <v>0</v>
      </c>
      <c r="Q243" s="4">
        <f>'[1]GAS WORK'!AC23*1000</f>
        <v>0</v>
      </c>
      <c r="R243" s="4"/>
      <c r="T243" s="6"/>
    </row>
    <row r="244" spans="1:20" ht="11.25">
      <c r="A244" s="2">
        <v>1913</v>
      </c>
      <c r="B244" s="4">
        <f t="shared" si="18"/>
        <v>0</v>
      </c>
      <c r="C244" s="4">
        <f>'[1]GAS WORK'!R24*1000</f>
        <v>0</v>
      </c>
      <c r="D244" s="4">
        <f>'[1]GAS WORK'!S24*1000</f>
        <v>0</v>
      </c>
      <c r="E244" s="4">
        <f>'[1]GAS WORK'!T24*1000</f>
        <v>0</v>
      </c>
      <c r="F244" s="4">
        <f>'[1]GAS WORK'!W24*1000</f>
        <v>0</v>
      </c>
      <c r="G244" s="4">
        <f>'[1]GAS WORK'!V24*1000</f>
        <v>0</v>
      </c>
      <c r="H244" s="4">
        <f>'[1]GAS WORK'!U24*1000</f>
        <v>0</v>
      </c>
      <c r="I244" s="4"/>
      <c r="J244" s="4"/>
      <c r="K244" s="4">
        <f t="shared" si="19"/>
        <v>0</v>
      </c>
      <c r="L244" s="4">
        <f>'[1]GAS WORK'!Z24*1000</f>
        <v>0</v>
      </c>
      <c r="M244" s="4">
        <f>'[1]GAS WORK'!AA24*1000</f>
        <v>0</v>
      </c>
      <c r="N244" s="4">
        <f>'[1]GAS WORK'!AB24*1000</f>
        <v>0</v>
      </c>
      <c r="O244" s="4">
        <f>'[1]GAS WORK'!AE24*1000</f>
        <v>0</v>
      </c>
      <c r="P244" s="4">
        <f>'[1]GAS WORK'!AD24*1000</f>
        <v>0</v>
      </c>
      <c r="Q244" s="4">
        <f>'[1]GAS WORK'!AC24*1000</f>
        <v>0</v>
      </c>
      <c r="R244" s="4"/>
      <c r="T244" s="6"/>
    </row>
    <row r="245" spans="1:20" ht="11.25">
      <c r="A245" s="2">
        <v>1914</v>
      </c>
      <c r="B245" s="4">
        <f t="shared" si="18"/>
        <v>0</v>
      </c>
      <c r="C245" s="4">
        <f>'[1]GAS WORK'!R25*1000</f>
        <v>0</v>
      </c>
      <c r="D245" s="4">
        <f>'[1]GAS WORK'!S25*1000</f>
        <v>0</v>
      </c>
      <c r="E245" s="4">
        <f>'[1]GAS WORK'!T25*1000</f>
        <v>0</v>
      </c>
      <c r="F245" s="4">
        <f>'[1]GAS WORK'!W25*1000</f>
        <v>0</v>
      </c>
      <c r="G245" s="4">
        <f>'[1]GAS WORK'!V25*1000</f>
        <v>0</v>
      </c>
      <c r="H245" s="4">
        <f>'[1]GAS WORK'!U25*1000</f>
        <v>0</v>
      </c>
      <c r="I245" s="4"/>
      <c r="J245" s="4"/>
      <c r="K245" s="4">
        <f t="shared" si="19"/>
        <v>0</v>
      </c>
      <c r="L245" s="4">
        <f>'[1]GAS WORK'!Z25*1000</f>
        <v>0</v>
      </c>
      <c r="M245" s="4">
        <f>'[1]GAS WORK'!AA25*1000</f>
        <v>0</v>
      </c>
      <c r="N245" s="4">
        <f>'[1]GAS WORK'!AB25*1000</f>
        <v>0</v>
      </c>
      <c r="O245" s="4">
        <f>'[1]GAS WORK'!AE25*1000</f>
        <v>0</v>
      </c>
      <c r="P245" s="4">
        <f>'[1]GAS WORK'!AD25*1000</f>
        <v>0</v>
      </c>
      <c r="Q245" s="4">
        <f>'[1]GAS WORK'!AC25*1000</f>
        <v>0</v>
      </c>
      <c r="R245" s="4"/>
      <c r="T245" s="6"/>
    </row>
    <row r="246" spans="1:20" ht="11.25">
      <c r="A246" s="2">
        <v>1915</v>
      </c>
      <c r="B246" s="4">
        <f t="shared" si="18"/>
        <v>0</v>
      </c>
      <c r="C246" s="4">
        <f>'[1]GAS WORK'!R26*1000</f>
        <v>0</v>
      </c>
      <c r="D246" s="4">
        <f>'[1]GAS WORK'!S26*1000</f>
        <v>0</v>
      </c>
      <c r="E246" s="4">
        <f>'[1]GAS WORK'!T26*1000</f>
        <v>0</v>
      </c>
      <c r="F246" s="4">
        <f>'[1]GAS WORK'!W26*1000</f>
        <v>0</v>
      </c>
      <c r="G246" s="4">
        <f>'[1]GAS WORK'!V26*1000</f>
        <v>0</v>
      </c>
      <c r="H246" s="4">
        <f>'[1]GAS WORK'!U26*1000</f>
        <v>0</v>
      </c>
      <c r="I246" s="4"/>
      <c r="J246" s="4"/>
      <c r="K246" s="4">
        <f t="shared" si="19"/>
        <v>0</v>
      </c>
      <c r="L246" s="4">
        <f>'[1]GAS WORK'!Z26*1000</f>
        <v>0</v>
      </c>
      <c r="M246" s="4">
        <f>'[1]GAS WORK'!AA26*1000</f>
        <v>0</v>
      </c>
      <c r="N246" s="4">
        <f>'[1]GAS WORK'!AB26*1000</f>
        <v>0</v>
      </c>
      <c r="O246" s="4">
        <f>'[1]GAS WORK'!AE26*1000</f>
        <v>0</v>
      </c>
      <c r="P246" s="4">
        <f>'[1]GAS WORK'!AD26*1000</f>
        <v>0</v>
      </c>
      <c r="Q246" s="4">
        <f>'[1]GAS WORK'!AC26*1000</f>
        <v>0</v>
      </c>
      <c r="R246" s="4"/>
      <c r="T246" s="6"/>
    </row>
    <row r="247" spans="1:20" ht="11.25">
      <c r="A247" s="2">
        <v>1916</v>
      </c>
      <c r="B247" s="4">
        <f t="shared" si="18"/>
        <v>0</v>
      </c>
      <c r="C247" s="4">
        <f>'[1]GAS WORK'!R27*1000</f>
        <v>0</v>
      </c>
      <c r="D247" s="4">
        <f>'[1]GAS WORK'!S27*1000</f>
        <v>0</v>
      </c>
      <c r="E247" s="4">
        <f>'[1]GAS WORK'!T27*1000</f>
        <v>0</v>
      </c>
      <c r="F247" s="4">
        <f>'[1]GAS WORK'!W27*1000</f>
        <v>0</v>
      </c>
      <c r="G247" s="4">
        <f>'[1]GAS WORK'!V27*1000</f>
        <v>0</v>
      </c>
      <c r="H247" s="4">
        <f>'[1]GAS WORK'!U27*1000</f>
        <v>0</v>
      </c>
      <c r="I247" s="4"/>
      <c r="J247" s="4"/>
      <c r="K247" s="4">
        <f t="shared" si="19"/>
        <v>0</v>
      </c>
      <c r="L247" s="4">
        <f>'[1]GAS WORK'!Z27*1000</f>
        <v>0</v>
      </c>
      <c r="M247" s="4">
        <f>'[1]GAS WORK'!AA27*1000</f>
        <v>0</v>
      </c>
      <c r="N247" s="4">
        <f>'[1]GAS WORK'!AB27*1000</f>
        <v>0</v>
      </c>
      <c r="O247" s="4">
        <f>'[1]GAS WORK'!AE27*1000</f>
        <v>0</v>
      </c>
      <c r="P247" s="4">
        <f>'[1]GAS WORK'!AD27*1000</f>
        <v>0</v>
      </c>
      <c r="Q247" s="4">
        <f>'[1]GAS WORK'!AC27*1000</f>
        <v>0</v>
      </c>
      <c r="R247" s="4"/>
      <c r="T247" s="6"/>
    </row>
    <row r="248" spans="1:20" ht="11.25">
      <c r="A248" s="2">
        <v>1917</v>
      </c>
      <c r="B248" s="4">
        <f t="shared" si="18"/>
        <v>0</v>
      </c>
      <c r="C248" s="4">
        <f>'[1]GAS WORK'!R28*1000</f>
        <v>0</v>
      </c>
      <c r="D248" s="4">
        <f>'[1]GAS WORK'!S28*1000</f>
        <v>0</v>
      </c>
      <c r="E248" s="4">
        <f>'[1]GAS WORK'!T28*1000</f>
        <v>0</v>
      </c>
      <c r="F248" s="4">
        <f>'[1]GAS WORK'!W28*1000</f>
        <v>0</v>
      </c>
      <c r="G248" s="4">
        <f>'[1]GAS WORK'!V28*1000</f>
        <v>0</v>
      </c>
      <c r="H248" s="4">
        <f>'[1]GAS WORK'!U28*1000</f>
        <v>0</v>
      </c>
      <c r="I248" s="4"/>
      <c r="J248" s="4"/>
      <c r="K248" s="4">
        <f t="shared" si="19"/>
        <v>0</v>
      </c>
      <c r="L248" s="4">
        <f>'[1]GAS WORK'!Z28*1000</f>
        <v>0</v>
      </c>
      <c r="M248" s="4">
        <f>'[1]GAS WORK'!AA28*1000</f>
        <v>0</v>
      </c>
      <c r="N248" s="4">
        <f>'[1]GAS WORK'!AB28*1000</f>
        <v>0</v>
      </c>
      <c r="O248" s="4">
        <f>'[1]GAS WORK'!AE28*1000</f>
        <v>0</v>
      </c>
      <c r="P248" s="4">
        <f>'[1]GAS WORK'!AD28*1000</f>
        <v>0</v>
      </c>
      <c r="Q248" s="4">
        <f>'[1]GAS WORK'!AC28*1000</f>
        <v>0</v>
      </c>
      <c r="R248" s="4"/>
      <c r="T248" s="6"/>
    </row>
    <row r="249" spans="1:20" ht="11.25">
      <c r="A249" s="2">
        <v>1918</v>
      </c>
      <c r="B249" s="4">
        <f t="shared" si="18"/>
        <v>0</v>
      </c>
      <c r="C249" s="4">
        <f>'[1]GAS WORK'!R29*1000</f>
        <v>0</v>
      </c>
      <c r="D249" s="4">
        <f>'[1]GAS WORK'!S29*1000</f>
        <v>0</v>
      </c>
      <c r="E249" s="4">
        <f>'[1]GAS WORK'!T29*1000</f>
        <v>0</v>
      </c>
      <c r="F249" s="4">
        <f>'[1]GAS WORK'!W29*1000</f>
        <v>0</v>
      </c>
      <c r="G249" s="4">
        <f>'[1]GAS WORK'!V29*1000</f>
        <v>0</v>
      </c>
      <c r="H249" s="4">
        <f>'[1]GAS WORK'!U29*1000</f>
        <v>0</v>
      </c>
      <c r="I249" s="4"/>
      <c r="J249" s="4"/>
      <c r="K249" s="4">
        <f t="shared" si="19"/>
        <v>0</v>
      </c>
      <c r="L249" s="4">
        <f>'[1]GAS WORK'!Z29*1000</f>
        <v>0</v>
      </c>
      <c r="M249" s="4">
        <f>'[1]GAS WORK'!AA29*1000</f>
        <v>0</v>
      </c>
      <c r="N249" s="4">
        <f>'[1]GAS WORK'!AB29*1000</f>
        <v>0</v>
      </c>
      <c r="O249" s="4">
        <f>'[1]GAS WORK'!AE29*1000</f>
        <v>0</v>
      </c>
      <c r="P249" s="4">
        <f>'[1]GAS WORK'!AD29*1000</f>
        <v>0</v>
      </c>
      <c r="Q249" s="4">
        <f>'[1]GAS WORK'!AC29*1000</f>
        <v>0</v>
      </c>
      <c r="R249" s="4"/>
      <c r="T249" s="6"/>
    </row>
    <row r="250" spans="1:20" ht="11.25">
      <c r="A250" s="2">
        <v>1919</v>
      </c>
      <c r="B250" s="4">
        <f t="shared" si="18"/>
        <v>0</v>
      </c>
      <c r="C250" s="4">
        <f>'[1]GAS WORK'!R30*1000</f>
        <v>0</v>
      </c>
      <c r="D250" s="4">
        <f>'[1]GAS WORK'!S30*1000</f>
        <v>0</v>
      </c>
      <c r="E250" s="4">
        <f>'[1]GAS WORK'!T30*1000</f>
        <v>0</v>
      </c>
      <c r="F250" s="4">
        <f>'[1]GAS WORK'!W30*1000</f>
        <v>0</v>
      </c>
      <c r="G250" s="4">
        <f>'[1]GAS WORK'!V30*1000</f>
        <v>0</v>
      </c>
      <c r="H250" s="4">
        <f>'[1]GAS WORK'!U30*1000</f>
        <v>0</v>
      </c>
      <c r="I250" s="4"/>
      <c r="J250" s="4"/>
      <c r="K250" s="4">
        <f t="shared" si="19"/>
        <v>0</v>
      </c>
      <c r="L250" s="4">
        <f>'[1]GAS WORK'!Z30*1000</f>
        <v>0</v>
      </c>
      <c r="M250" s="4">
        <f>'[1]GAS WORK'!AA30*1000</f>
        <v>0</v>
      </c>
      <c r="N250" s="4">
        <f>'[1]GAS WORK'!AB30*1000</f>
        <v>0</v>
      </c>
      <c r="O250" s="4">
        <f>'[1]GAS WORK'!AE30*1000</f>
        <v>0</v>
      </c>
      <c r="P250" s="4">
        <f>'[1]GAS WORK'!AD30*1000</f>
        <v>0</v>
      </c>
      <c r="Q250" s="4">
        <f>'[1]GAS WORK'!AC30*1000</f>
        <v>0</v>
      </c>
      <c r="R250" s="4"/>
      <c r="T250" s="6"/>
    </row>
    <row r="251" spans="1:20" ht="11.25">
      <c r="A251" s="2">
        <v>1920</v>
      </c>
      <c r="B251" s="4">
        <f t="shared" si="18"/>
        <v>0</v>
      </c>
      <c r="C251" s="4">
        <f>'[1]GAS WORK'!R31*1000</f>
        <v>0</v>
      </c>
      <c r="D251" s="4">
        <f>'[1]GAS WORK'!S31*1000</f>
        <v>0</v>
      </c>
      <c r="E251" s="4">
        <f>'[1]GAS WORK'!T31*1000</f>
        <v>0</v>
      </c>
      <c r="F251" s="4">
        <f>'[1]GAS WORK'!W31*1000</f>
        <v>0</v>
      </c>
      <c r="G251" s="4">
        <f>'[1]GAS WORK'!V31*1000</f>
        <v>0</v>
      </c>
      <c r="H251" s="4">
        <f>'[1]GAS WORK'!U31*1000</f>
        <v>0</v>
      </c>
      <c r="I251" s="4"/>
      <c r="J251" s="4"/>
      <c r="K251" s="4">
        <f t="shared" si="19"/>
        <v>0</v>
      </c>
      <c r="L251" s="4">
        <f>'[1]GAS WORK'!Z31*1000</f>
        <v>0</v>
      </c>
      <c r="M251" s="4">
        <f>'[1]GAS WORK'!AA31*1000</f>
        <v>0</v>
      </c>
      <c r="N251" s="4">
        <f>'[1]GAS WORK'!AB31*1000</f>
        <v>0</v>
      </c>
      <c r="O251" s="4">
        <f>'[1]GAS WORK'!AE31*1000</f>
        <v>0</v>
      </c>
      <c r="P251" s="4">
        <f>'[1]GAS WORK'!AD31*1000</f>
        <v>0</v>
      </c>
      <c r="Q251" s="4">
        <f>'[1]GAS WORK'!AC31*1000</f>
        <v>0</v>
      </c>
      <c r="R251" s="4"/>
      <c r="T251" s="6"/>
    </row>
    <row r="252" spans="1:20" ht="11.25">
      <c r="A252" s="2">
        <v>1921</v>
      </c>
      <c r="B252" s="4">
        <f t="shared" si="18"/>
        <v>0</v>
      </c>
      <c r="C252" s="4">
        <f>'[1]GAS WORK'!R32*1000</f>
        <v>0</v>
      </c>
      <c r="D252" s="4">
        <f>'[1]GAS WORK'!S32*1000</f>
        <v>0</v>
      </c>
      <c r="E252" s="4">
        <f>'[1]GAS WORK'!T32*1000</f>
        <v>0</v>
      </c>
      <c r="F252" s="4">
        <f>'[1]GAS WORK'!W32*1000</f>
        <v>0</v>
      </c>
      <c r="G252" s="4">
        <f>'[1]GAS WORK'!V32*1000</f>
        <v>0</v>
      </c>
      <c r="H252" s="4">
        <f>'[1]GAS WORK'!U32*1000</f>
        <v>0</v>
      </c>
      <c r="I252" s="4"/>
      <c r="J252" s="4"/>
      <c r="K252" s="4">
        <f t="shared" si="19"/>
        <v>0</v>
      </c>
      <c r="L252" s="4">
        <f>'[1]GAS WORK'!Z32*1000</f>
        <v>0</v>
      </c>
      <c r="M252" s="4">
        <f>'[1]GAS WORK'!AA32*1000</f>
        <v>0</v>
      </c>
      <c r="N252" s="4">
        <f>'[1]GAS WORK'!AB32*1000</f>
        <v>0</v>
      </c>
      <c r="O252" s="4">
        <f>'[1]GAS WORK'!AE32*1000</f>
        <v>0</v>
      </c>
      <c r="P252" s="4">
        <f>'[1]GAS WORK'!AD32*1000</f>
        <v>0</v>
      </c>
      <c r="Q252" s="4">
        <f>'[1]GAS WORK'!AC32*1000</f>
        <v>0</v>
      </c>
      <c r="R252" s="4"/>
      <c r="T252" s="6"/>
    </row>
    <row r="253" spans="1:20" ht="11.25">
      <c r="A253" s="2">
        <v>1922</v>
      </c>
      <c r="B253" s="4">
        <f t="shared" si="18"/>
        <v>0</v>
      </c>
      <c r="C253" s="4">
        <f>'[1]GAS WORK'!R33*1000</f>
        <v>0</v>
      </c>
      <c r="D253" s="4">
        <f>'[1]GAS WORK'!S33*1000</f>
        <v>0</v>
      </c>
      <c r="E253" s="4">
        <f>'[1]GAS WORK'!T33*1000</f>
        <v>0</v>
      </c>
      <c r="F253" s="4">
        <f>'[1]GAS WORK'!W33*1000</f>
        <v>0</v>
      </c>
      <c r="G253" s="4">
        <f>'[1]GAS WORK'!V33*1000</f>
        <v>0</v>
      </c>
      <c r="H253" s="4">
        <f>'[1]GAS WORK'!U33*1000</f>
        <v>0</v>
      </c>
      <c r="I253" s="4"/>
      <c r="J253" s="4"/>
      <c r="K253" s="4">
        <f t="shared" si="19"/>
        <v>0</v>
      </c>
      <c r="L253" s="4">
        <f>'[1]GAS WORK'!Z33*1000</f>
        <v>0</v>
      </c>
      <c r="M253" s="4">
        <f>'[1]GAS WORK'!AA33*1000</f>
        <v>0</v>
      </c>
      <c r="N253" s="4">
        <f>'[1]GAS WORK'!AB33*1000</f>
        <v>0</v>
      </c>
      <c r="O253" s="4">
        <f>'[1]GAS WORK'!AE33*1000</f>
        <v>0</v>
      </c>
      <c r="P253" s="4">
        <f>'[1]GAS WORK'!AD33*1000</f>
        <v>0</v>
      </c>
      <c r="Q253" s="4">
        <f>'[1]GAS WORK'!AC33*1000</f>
        <v>0</v>
      </c>
      <c r="R253" s="4"/>
      <c r="T253" s="6"/>
    </row>
    <row r="254" spans="1:20" ht="11.25">
      <c r="A254" s="2">
        <v>1923</v>
      </c>
      <c r="B254" s="4">
        <f t="shared" si="18"/>
        <v>0</v>
      </c>
      <c r="C254" s="4">
        <f>'[1]GAS WORK'!R34*1000</f>
        <v>0</v>
      </c>
      <c r="D254" s="4">
        <f>'[1]GAS WORK'!S34*1000</f>
        <v>0</v>
      </c>
      <c r="E254" s="4">
        <f>'[1]GAS WORK'!T34*1000</f>
        <v>0</v>
      </c>
      <c r="F254" s="4">
        <f>'[1]GAS WORK'!W34*1000</f>
        <v>0</v>
      </c>
      <c r="G254" s="4">
        <f>'[1]GAS WORK'!V34*1000</f>
        <v>0</v>
      </c>
      <c r="H254" s="4">
        <f>'[1]GAS WORK'!U34*1000</f>
        <v>0</v>
      </c>
      <c r="I254" s="4"/>
      <c r="J254" s="4"/>
      <c r="K254" s="4">
        <f t="shared" si="19"/>
        <v>0</v>
      </c>
      <c r="L254" s="4">
        <f>'[1]GAS WORK'!Z34*1000</f>
        <v>0</v>
      </c>
      <c r="M254" s="4">
        <f>'[1]GAS WORK'!AA34*1000</f>
        <v>0</v>
      </c>
      <c r="N254" s="4">
        <f>'[1]GAS WORK'!AB34*1000</f>
        <v>0</v>
      </c>
      <c r="O254" s="4">
        <f>'[1]GAS WORK'!AE34*1000</f>
        <v>0</v>
      </c>
      <c r="P254" s="4">
        <f>'[1]GAS WORK'!AD34*1000</f>
        <v>0</v>
      </c>
      <c r="Q254" s="4">
        <f>'[1]GAS WORK'!AC34*1000</f>
        <v>0</v>
      </c>
      <c r="R254" s="4"/>
      <c r="T254" s="6"/>
    </row>
    <row r="255" spans="1:20" ht="11.25">
      <c r="A255" s="2">
        <v>1924</v>
      </c>
      <c r="B255" s="4">
        <f t="shared" si="18"/>
        <v>0</v>
      </c>
      <c r="C255" s="4">
        <f>'[1]GAS WORK'!R35*1000</f>
        <v>0</v>
      </c>
      <c r="D255" s="4">
        <f>'[1]GAS WORK'!S35*1000</f>
        <v>0</v>
      </c>
      <c r="E255" s="4">
        <f>'[1]GAS WORK'!T35*1000</f>
        <v>0</v>
      </c>
      <c r="F255" s="4">
        <f>'[1]GAS WORK'!W35*1000</f>
        <v>0</v>
      </c>
      <c r="G255" s="4">
        <f>'[1]GAS WORK'!V35*1000</f>
        <v>0</v>
      </c>
      <c r="H255" s="4">
        <f>'[1]GAS WORK'!U35*1000</f>
        <v>0</v>
      </c>
      <c r="I255" s="4"/>
      <c r="J255" s="4"/>
      <c r="K255" s="4">
        <f t="shared" si="19"/>
        <v>0</v>
      </c>
      <c r="L255" s="4">
        <f>'[1]GAS WORK'!Z35*1000</f>
        <v>0</v>
      </c>
      <c r="M255" s="4">
        <f>'[1]GAS WORK'!AA35*1000</f>
        <v>0</v>
      </c>
      <c r="N255" s="4">
        <f>'[1]GAS WORK'!AB35*1000</f>
        <v>0</v>
      </c>
      <c r="O255" s="4">
        <f>'[1]GAS WORK'!AE35*1000</f>
        <v>0</v>
      </c>
      <c r="P255" s="4">
        <f>'[1]GAS WORK'!AD35*1000</f>
        <v>0</v>
      </c>
      <c r="Q255" s="4">
        <f>'[1]GAS WORK'!AC35*1000</f>
        <v>0</v>
      </c>
      <c r="R255" s="4"/>
      <c r="T255" s="6"/>
    </row>
    <row r="256" spans="1:20" ht="11.25">
      <c r="A256" s="2">
        <v>1925</v>
      </c>
      <c r="B256" s="4">
        <f t="shared" si="18"/>
        <v>0</v>
      </c>
      <c r="C256" s="4">
        <f>'[1]GAS WORK'!R36*1000</f>
        <v>0</v>
      </c>
      <c r="D256" s="4">
        <f>'[1]GAS WORK'!S36*1000</f>
        <v>0</v>
      </c>
      <c r="E256" s="4">
        <f>'[1]GAS WORK'!T36*1000</f>
        <v>0</v>
      </c>
      <c r="F256" s="4">
        <f>'[1]GAS WORK'!W36*1000</f>
        <v>0</v>
      </c>
      <c r="G256" s="4">
        <f>'[1]GAS WORK'!V36*1000</f>
        <v>0</v>
      </c>
      <c r="H256" s="4">
        <f>'[1]GAS WORK'!U36*1000</f>
        <v>0</v>
      </c>
      <c r="I256" s="4"/>
      <c r="J256" s="4"/>
      <c r="K256" s="4">
        <f t="shared" si="19"/>
        <v>0</v>
      </c>
      <c r="L256" s="4">
        <f>'[1]GAS WORK'!Z36*1000</f>
        <v>0</v>
      </c>
      <c r="M256" s="4">
        <f>'[1]GAS WORK'!AA36*1000</f>
        <v>0</v>
      </c>
      <c r="N256" s="4">
        <f>'[1]GAS WORK'!AB36*1000</f>
        <v>0</v>
      </c>
      <c r="O256" s="4">
        <f>'[1]GAS WORK'!AE36*1000</f>
        <v>0</v>
      </c>
      <c r="P256" s="4">
        <f>'[1]GAS WORK'!AD36*1000</f>
        <v>0</v>
      </c>
      <c r="Q256" s="4">
        <f>'[1]GAS WORK'!AC36*1000</f>
        <v>0</v>
      </c>
      <c r="R256" s="4"/>
      <c r="T256" s="6"/>
    </row>
    <row r="257" spans="1:20" ht="11.25">
      <c r="A257" s="2">
        <v>1926</v>
      </c>
      <c r="B257" s="4">
        <f t="shared" si="18"/>
        <v>0</v>
      </c>
      <c r="C257" s="4">
        <f>'[1]GAS WORK'!R37*1000</f>
        <v>0</v>
      </c>
      <c r="D257" s="4">
        <f>'[1]GAS WORK'!S37*1000</f>
        <v>0</v>
      </c>
      <c r="E257" s="4">
        <f>'[1]GAS WORK'!T37*1000</f>
        <v>0</v>
      </c>
      <c r="F257" s="4">
        <f>'[1]GAS WORK'!W37*1000</f>
        <v>0</v>
      </c>
      <c r="G257" s="4">
        <f>'[1]GAS WORK'!V37*1000</f>
        <v>0</v>
      </c>
      <c r="H257" s="4">
        <f>'[1]GAS WORK'!U37*1000</f>
        <v>0</v>
      </c>
      <c r="I257" s="4"/>
      <c r="J257" s="4"/>
      <c r="K257" s="4">
        <f t="shared" si="19"/>
        <v>0</v>
      </c>
      <c r="L257" s="4">
        <f>'[1]GAS WORK'!Z37*1000</f>
        <v>0</v>
      </c>
      <c r="M257" s="4">
        <f>'[1]GAS WORK'!AA37*1000</f>
        <v>0</v>
      </c>
      <c r="N257" s="4">
        <f>'[1]GAS WORK'!AB37*1000</f>
        <v>0</v>
      </c>
      <c r="O257" s="4">
        <f>'[1]GAS WORK'!AE37*1000</f>
        <v>0</v>
      </c>
      <c r="P257" s="4">
        <f>'[1]GAS WORK'!AD37*1000</f>
        <v>0</v>
      </c>
      <c r="Q257" s="4">
        <f>'[1]GAS WORK'!AC37*1000</f>
        <v>0</v>
      </c>
      <c r="R257" s="4"/>
      <c r="T257" s="6"/>
    </row>
    <row r="258" spans="1:20" ht="11.25">
      <c r="A258" s="2">
        <v>1927</v>
      </c>
      <c r="B258" s="4">
        <f t="shared" si="18"/>
        <v>0</v>
      </c>
      <c r="C258" s="4">
        <f>'[1]GAS WORK'!R38*1000</f>
        <v>0</v>
      </c>
      <c r="D258" s="4">
        <f>'[1]GAS WORK'!S38*1000</f>
        <v>0</v>
      </c>
      <c r="E258" s="4">
        <f>'[1]GAS WORK'!T38*1000</f>
        <v>0</v>
      </c>
      <c r="F258" s="4">
        <f>'[1]GAS WORK'!W38*1000</f>
        <v>0</v>
      </c>
      <c r="G258" s="4">
        <f>'[1]GAS WORK'!V38*1000</f>
        <v>0</v>
      </c>
      <c r="H258" s="4">
        <f>'[1]GAS WORK'!U38*1000</f>
        <v>0</v>
      </c>
      <c r="I258" s="4"/>
      <c r="J258" s="4"/>
      <c r="K258" s="4">
        <f t="shared" si="19"/>
        <v>0</v>
      </c>
      <c r="L258" s="4">
        <f>'[1]GAS WORK'!Z38*1000</f>
        <v>0</v>
      </c>
      <c r="M258" s="4">
        <f>'[1]GAS WORK'!AA38*1000</f>
        <v>0</v>
      </c>
      <c r="N258" s="4">
        <f>'[1]GAS WORK'!AB38*1000</f>
        <v>0</v>
      </c>
      <c r="O258" s="4">
        <f>'[1]GAS WORK'!AE38*1000</f>
        <v>0</v>
      </c>
      <c r="P258" s="4">
        <f>'[1]GAS WORK'!AD38*1000</f>
        <v>0</v>
      </c>
      <c r="Q258" s="4">
        <f>'[1]GAS WORK'!AC38*1000</f>
        <v>0</v>
      </c>
      <c r="R258" s="4"/>
      <c r="T258" s="6"/>
    </row>
    <row r="259" spans="1:20" ht="11.25">
      <c r="A259" s="2">
        <v>1928</v>
      </c>
      <c r="B259" s="4">
        <f t="shared" si="18"/>
        <v>0</v>
      </c>
      <c r="C259" s="4">
        <f>'[1]GAS WORK'!R39*1000</f>
        <v>0</v>
      </c>
      <c r="D259" s="4">
        <f>'[1]GAS WORK'!S39*1000</f>
        <v>0</v>
      </c>
      <c r="E259" s="4">
        <f>'[1]GAS WORK'!T39*1000</f>
        <v>0</v>
      </c>
      <c r="F259" s="4">
        <f>'[1]GAS WORK'!W39*1000</f>
        <v>0</v>
      </c>
      <c r="G259" s="4">
        <f>'[1]GAS WORK'!V39*1000</f>
        <v>0</v>
      </c>
      <c r="H259" s="4">
        <f>'[1]GAS WORK'!U39*1000</f>
        <v>0</v>
      </c>
      <c r="I259" s="4"/>
      <c r="J259" s="4"/>
      <c r="K259" s="4">
        <f t="shared" si="19"/>
        <v>0</v>
      </c>
      <c r="L259" s="4">
        <f>'[1]GAS WORK'!Z39*1000</f>
        <v>0</v>
      </c>
      <c r="M259" s="4">
        <f>'[1]GAS WORK'!AA39*1000</f>
        <v>0</v>
      </c>
      <c r="N259" s="4">
        <f>'[1]GAS WORK'!AB39*1000</f>
        <v>0</v>
      </c>
      <c r="O259" s="4">
        <f>'[1]GAS WORK'!AE39*1000</f>
        <v>0</v>
      </c>
      <c r="P259" s="4">
        <f>'[1]GAS WORK'!AD39*1000</f>
        <v>0</v>
      </c>
      <c r="Q259" s="4">
        <f>'[1]GAS WORK'!AC39*1000</f>
        <v>0</v>
      </c>
      <c r="R259" s="4"/>
      <c r="T259" s="6"/>
    </row>
    <row r="260" spans="1:20" ht="11.25">
      <c r="A260" s="2">
        <v>1929</v>
      </c>
      <c r="B260" s="4">
        <f t="shared" si="18"/>
        <v>0</v>
      </c>
      <c r="C260" s="4">
        <f>'[1]GAS WORK'!R40*1000</f>
        <v>0</v>
      </c>
      <c r="D260" s="4">
        <f>'[1]GAS WORK'!S40*1000</f>
        <v>0</v>
      </c>
      <c r="E260" s="4">
        <f>'[1]GAS WORK'!T40*1000</f>
        <v>0</v>
      </c>
      <c r="F260" s="4">
        <f>'[1]GAS WORK'!W40*1000</f>
        <v>0</v>
      </c>
      <c r="G260" s="4">
        <f>'[1]GAS WORK'!V40*1000</f>
        <v>0</v>
      </c>
      <c r="H260" s="4">
        <f>'[1]GAS WORK'!U40*1000</f>
        <v>0</v>
      </c>
      <c r="I260" s="4"/>
      <c r="J260" s="4"/>
      <c r="K260" s="4">
        <f t="shared" si="19"/>
        <v>0</v>
      </c>
      <c r="L260" s="4">
        <f>'[1]GAS WORK'!Z40*1000</f>
        <v>0</v>
      </c>
      <c r="M260" s="4">
        <f>'[1]GAS WORK'!AA40*1000</f>
        <v>0</v>
      </c>
      <c r="N260" s="4">
        <f>'[1]GAS WORK'!AB40*1000</f>
        <v>0</v>
      </c>
      <c r="O260" s="4">
        <f>'[1]GAS WORK'!AE40*1000</f>
        <v>0</v>
      </c>
      <c r="P260" s="4">
        <f>'[1]GAS WORK'!AD40*1000</f>
        <v>0</v>
      </c>
      <c r="Q260" s="4">
        <f>'[1]GAS WORK'!AC40*1000</f>
        <v>0</v>
      </c>
      <c r="R260" s="4"/>
      <c r="T260" s="6"/>
    </row>
    <row r="261" spans="1:20" ht="11.25">
      <c r="A261" s="2">
        <v>1930</v>
      </c>
      <c r="B261" s="4">
        <f t="shared" si="18"/>
        <v>0</v>
      </c>
      <c r="C261" s="4">
        <f>'[1]GAS WORK'!R41*1000</f>
        <v>0</v>
      </c>
      <c r="D261" s="4">
        <f>'[1]GAS WORK'!S41*1000</f>
        <v>0</v>
      </c>
      <c r="E261" s="4">
        <f>'[1]GAS WORK'!T41*1000</f>
        <v>0</v>
      </c>
      <c r="F261" s="4">
        <f>'[1]GAS WORK'!W41*1000</f>
        <v>0</v>
      </c>
      <c r="G261" s="4">
        <f>'[1]GAS WORK'!V41*1000</f>
        <v>0</v>
      </c>
      <c r="H261" s="4">
        <f>'[1]GAS WORK'!U41*1000</f>
        <v>0</v>
      </c>
      <c r="I261" s="4"/>
      <c r="J261" s="4"/>
      <c r="K261" s="4">
        <f t="shared" si="19"/>
        <v>0</v>
      </c>
      <c r="L261" s="4">
        <f>'[1]GAS WORK'!Z41*1000</f>
        <v>0</v>
      </c>
      <c r="M261" s="4">
        <f>'[1]GAS WORK'!AA41*1000</f>
        <v>0</v>
      </c>
      <c r="N261" s="4">
        <f>'[1]GAS WORK'!AB41*1000</f>
        <v>0</v>
      </c>
      <c r="O261" s="4">
        <f>'[1]GAS WORK'!AE41*1000</f>
        <v>0</v>
      </c>
      <c r="P261" s="4">
        <f>'[1]GAS WORK'!AD41*1000</f>
        <v>0</v>
      </c>
      <c r="Q261" s="4">
        <f>'[1]GAS WORK'!AC41*1000</f>
        <v>0</v>
      </c>
      <c r="R261" s="4"/>
      <c r="T261" s="6"/>
    </row>
    <row r="262" spans="1:20" ht="11.25">
      <c r="A262" s="2">
        <v>1931</v>
      </c>
      <c r="B262" s="4">
        <f t="shared" si="18"/>
        <v>0</v>
      </c>
      <c r="C262" s="4">
        <f>'[1]GAS WORK'!R42*1000</f>
        <v>0</v>
      </c>
      <c r="D262" s="4">
        <f>'[1]GAS WORK'!S42*1000</f>
        <v>0</v>
      </c>
      <c r="E262" s="4">
        <f>'[1]GAS WORK'!T42*1000</f>
        <v>0</v>
      </c>
      <c r="F262" s="4">
        <f>'[1]GAS WORK'!W42*1000</f>
        <v>0</v>
      </c>
      <c r="G262" s="4">
        <f>'[1]GAS WORK'!V42*1000</f>
        <v>0</v>
      </c>
      <c r="H262" s="4">
        <f>'[1]GAS WORK'!U42*1000</f>
        <v>0</v>
      </c>
      <c r="I262" s="4"/>
      <c r="J262" s="4"/>
      <c r="K262" s="4">
        <f t="shared" si="19"/>
        <v>0</v>
      </c>
      <c r="L262" s="4">
        <f>'[1]GAS WORK'!Z42*1000</f>
        <v>0</v>
      </c>
      <c r="M262" s="4">
        <f>'[1]GAS WORK'!AA42*1000</f>
        <v>0</v>
      </c>
      <c r="N262" s="4">
        <f>'[1]GAS WORK'!AB42*1000</f>
        <v>0</v>
      </c>
      <c r="O262" s="4">
        <f>'[1]GAS WORK'!AE42*1000</f>
        <v>0</v>
      </c>
      <c r="P262" s="4">
        <f>'[1]GAS WORK'!AD42*1000</f>
        <v>0</v>
      </c>
      <c r="Q262" s="4">
        <f>'[1]GAS WORK'!AC42*1000</f>
        <v>0</v>
      </c>
      <c r="R262" s="4"/>
      <c r="T262" s="6"/>
    </row>
    <row r="263" spans="1:20" ht="11.25">
      <c r="A263" s="2">
        <v>1932</v>
      </c>
      <c r="B263" s="4">
        <f aca="true" t="shared" si="20" ref="B263:B294">SUM(C263:H263)</f>
        <v>0</v>
      </c>
      <c r="C263" s="4">
        <f>'[1]GAS WORK'!R43*1000</f>
        <v>0</v>
      </c>
      <c r="D263" s="4">
        <f>'[1]GAS WORK'!S43*1000</f>
        <v>0</v>
      </c>
      <c r="E263" s="4">
        <f>'[1]GAS WORK'!T43*1000</f>
        <v>0</v>
      </c>
      <c r="F263" s="4">
        <f>'[1]GAS WORK'!W43*1000</f>
        <v>0</v>
      </c>
      <c r="G263" s="4">
        <f>'[1]GAS WORK'!V43*1000</f>
        <v>0</v>
      </c>
      <c r="H263" s="4">
        <f>'[1]GAS WORK'!U43*1000</f>
        <v>0</v>
      </c>
      <c r="I263" s="4"/>
      <c r="J263" s="4"/>
      <c r="K263" s="4">
        <f aca="true" t="shared" si="21" ref="K263:K294">SUM(L263:Q263)</f>
        <v>0</v>
      </c>
      <c r="L263" s="4">
        <f>'[1]GAS WORK'!Z43*1000</f>
        <v>0</v>
      </c>
      <c r="M263" s="4">
        <f>'[1]GAS WORK'!AA43*1000</f>
        <v>0</v>
      </c>
      <c r="N263" s="4">
        <f>'[1]GAS WORK'!AB43*1000</f>
        <v>0</v>
      </c>
      <c r="O263" s="4">
        <f>'[1]GAS WORK'!AE43*1000</f>
        <v>0</v>
      </c>
      <c r="P263" s="4">
        <f>'[1]GAS WORK'!AD43*1000</f>
        <v>0</v>
      </c>
      <c r="Q263" s="4">
        <f>'[1]GAS WORK'!AC43*1000</f>
        <v>0</v>
      </c>
      <c r="R263" s="4"/>
      <c r="T263" s="6"/>
    </row>
    <row r="264" spans="1:20" ht="11.25">
      <c r="A264" s="2">
        <v>1933</v>
      </c>
      <c r="B264" s="4">
        <f t="shared" si="20"/>
        <v>0</v>
      </c>
      <c r="C264" s="4">
        <f>'[1]GAS WORK'!R44*1000</f>
        <v>0</v>
      </c>
      <c r="D264" s="4">
        <f>'[1]GAS WORK'!S44*1000</f>
        <v>0</v>
      </c>
      <c r="E264" s="4">
        <f>'[1]GAS WORK'!T44*1000</f>
        <v>0</v>
      </c>
      <c r="F264" s="4">
        <f>'[1]GAS WORK'!W44*1000</f>
        <v>0</v>
      </c>
      <c r="G264" s="4">
        <f>'[1]GAS WORK'!V44*1000</f>
        <v>0</v>
      </c>
      <c r="H264" s="4">
        <f>'[1]GAS WORK'!U44*1000</f>
        <v>0</v>
      </c>
      <c r="I264" s="4"/>
      <c r="J264" s="4"/>
      <c r="K264" s="4">
        <f t="shared" si="21"/>
        <v>0</v>
      </c>
      <c r="L264" s="4">
        <f>'[1]GAS WORK'!Z44*1000</f>
        <v>0</v>
      </c>
      <c r="M264" s="4">
        <f>'[1]GAS WORK'!AA44*1000</f>
        <v>0</v>
      </c>
      <c r="N264" s="4">
        <f>'[1]GAS WORK'!AB44*1000</f>
        <v>0</v>
      </c>
      <c r="O264" s="4">
        <f>'[1]GAS WORK'!AE44*1000</f>
        <v>0</v>
      </c>
      <c r="P264" s="4">
        <f>'[1]GAS WORK'!AD44*1000</f>
        <v>0</v>
      </c>
      <c r="Q264" s="4">
        <f>'[1]GAS WORK'!AC44*1000</f>
        <v>0</v>
      </c>
      <c r="R264" s="4"/>
      <c r="T264" s="6"/>
    </row>
    <row r="265" spans="1:20" ht="11.25">
      <c r="A265" s="2">
        <v>1934</v>
      </c>
      <c r="B265" s="4">
        <f t="shared" si="20"/>
        <v>0</v>
      </c>
      <c r="C265" s="4">
        <f>'[1]GAS WORK'!R45*1000</f>
        <v>0</v>
      </c>
      <c r="D265" s="4">
        <f>'[1]GAS WORK'!S45*1000</f>
        <v>0</v>
      </c>
      <c r="E265" s="4">
        <f>'[1]GAS WORK'!T45*1000</f>
        <v>0</v>
      </c>
      <c r="F265" s="4">
        <f>'[1]GAS WORK'!W45*1000</f>
        <v>0</v>
      </c>
      <c r="G265" s="4">
        <f>'[1]GAS WORK'!V45*1000</f>
        <v>0</v>
      </c>
      <c r="H265" s="4">
        <f>'[1]GAS WORK'!U45*1000</f>
        <v>0</v>
      </c>
      <c r="I265" s="4"/>
      <c r="J265" s="4"/>
      <c r="K265" s="4">
        <f t="shared" si="21"/>
        <v>0</v>
      </c>
      <c r="L265" s="4">
        <f>'[1]GAS WORK'!Z45*1000</f>
        <v>0</v>
      </c>
      <c r="M265" s="4">
        <f>'[1]GAS WORK'!AA45*1000</f>
        <v>0</v>
      </c>
      <c r="N265" s="4">
        <f>'[1]GAS WORK'!AB45*1000</f>
        <v>0</v>
      </c>
      <c r="O265" s="4">
        <f>'[1]GAS WORK'!AE45*1000</f>
        <v>0</v>
      </c>
      <c r="P265" s="4">
        <f>'[1]GAS WORK'!AD45*1000</f>
        <v>0</v>
      </c>
      <c r="Q265" s="4">
        <f>'[1]GAS WORK'!AC45*1000</f>
        <v>0</v>
      </c>
      <c r="R265" s="4"/>
      <c r="T265" s="6"/>
    </row>
    <row r="266" spans="1:20" ht="11.25">
      <c r="A266" s="2">
        <v>1935</v>
      </c>
      <c r="B266" s="4">
        <f t="shared" si="20"/>
        <v>0</v>
      </c>
      <c r="C266" s="4">
        <f>'[1]GAS WORK'!R46*1000</f>
        <v>0</v>
      </c>
      <c r="D266" s="4">
        <f>'[1]GAS WORK'!S46*1000</f>
        <v>0</v>
      </c>
      <c r="E266" s="4">
        <f>'[1]GAS WORK'!T46*1000</f>
        <v>0</v>
      </c>
      <c r="F266" s="4">
        <f>'[1]GAS WORK'!W46*1000</f>
        <v>0</v>
      </c>
      <c r="G266" s="4">
        <f>'[1]GAS WORK'!V46*1000</f>
        <v>0</v>
      </c>
      <c r="H266" s="4">
        <f>'[1]GAS WORK'!U46*1000</f>
        <v>0</v>
      </c>
      <c r="I266" s="4"/>
      <c r="J266" s="4"/>
      <c r="K266" s="4">
        <f t="shared" si="21"/>
        <v>0</v>
      </c>
      <c r="L266" s="4">
        <f>'[1]GAS WORK'!Z46*1000</f>
        <v>0</v>
      </c>
      <c r="M266" s="4">
        <f>'[1]GAS WORK'!AA46*1000</f>
        <v>0</v>
      </c>
      <c r="N266" s="4">
        <f>'[1]GAS WORK'!AB46*1000</f>
        <v>0</v>
      </c>
      <c r="O266" s="4">
        <f>'[1]GAS WORK'!AE46*1000</f>
        <v>0</v>
      </c>
      <c r="P266" s="4">
        <f>'[1]GAS WORK'!AD46*1000</f>
        <v>0</v>
      </c>
      <c r="Q266" s="4">
        <f>'[1]GAS WORK'!AC46*1000</f>
        <v>0</v>
      </c>
      <c r="R266" s="4"/>
      <c r="T266" s="6"/>
    </row>
    <row r="267" spans="1:20" ht="11.25">
      <c r="A267" s="2">
        <v>1936</v>
      </c>
      <c r="B267" s="4">
        <f t="shared" si="20"/>
        <v>0</v>
      </c>
      <c r="C267" s="4">
        <f>'[1]GAS WORK'!R47*1000</f>
        <v>0</v>
      </c>
      <c r="D267" s="4">
        <f>'[1]GAS WORK'!S47*1000</f>
        <v>0</v>
      </c>
      <c r="E267" s="4">
        <f>'[1]GAS WORK'!T47*1000</f>
        <v>0</v>
      </c>
      <c r="F267" s="4">
        <f>'[1]GAS WORK'!W47*1000</f>
        <v>0</v>
      </c>
      <c r="G267" s="4">
        <f>'[1]GAS WORK'!V47*1000</f>
        <v>0</v>
      </c>
      <c r="H267" s="4">
        <f>'[1]GAS WORK'!U47*1000</f>
        <v>0</v>
      </c>
      <c r="I267" s="4"/>
      <c r="J267" s="4"/>
      <c r="K267" s="4">
        <f t="shared" si="21"/>
        <v>0</v>
      </c>
      <c r="L267" s="4">
        <f>'[1]GAS WORK'!Z47*1000</f>
        <v>0</v>
      </c>
      <c r="M267" s="4">
        <f>'[1]GAS WORK'!AA47*1000</f>
        <v>0</v>
      </c>
      <c r="N267" s="4">
        <f>'[1]GAS WORK'!AB47*1000</f>
        <v>0</v>
      </c>
      <c r="O267" s="4">
        <f>'[1]GAS WORK'!AE47*1000</f>
        <v>0</v>
      </c>
      <c r="P267" s="4">
        <f>'[1]GAS WORK'!AD47*1000</f>
        <v>0</v>
      </c>
      <c r="Q267" s="4">
        <f>'[1]GAS WORK'!AC47*1000</f>
        <v>0</v>
      </c>
      <c r="R267" s="4"/>
      <c r="T267" s="6"/>
    </row>
    <row r="268" spans="1:20" ht="11.25">
      <c r="A268" s="2">
        <v>1937</v>
      </c>
      <c r="B268" s="4">
        <f t="shared" si="20"/>
        <v>0</v>
      </c>
      <c r="C268" s="4">
        <f>'[1]GAS WORK'!R48*1000</f>
        <v>0</v>
      </c>
      <c r="D268" s="4">
        <f>'[1]GAS WORK'!S48*1000</f>
        <v>0</v>
      </c>
      <c r="E268" s="4">
        <f>'[1]GAS WORK'!T48*1000</f>
        <v>0</v>
      </c>
      <c r="F268" s="4">
        <f>'[1]GAS WORK'!W48*1000</f>
        <v>0</v>
      </c>
      <c r="G268" s="4">
        <f>'[1]GAS WORK'!V48*1000</f>
        <v>0</v>
      </c>
      <c r="H268" s="4">
        <f>'[1]GAS WORK'!U48*1000</f>
        <v>0</v>
      </c>
      <c r="I268" s="4"/>
      <c r="J268" s="4"/>
      <c r="K268" s="4">
        <f t="shared" si="21"/>
        <v>0</v>
      </c>
      <c r="L268" s="4">
        <f>'[1]GAS WORK'!Z48*1000</f>
        <v>0</v>
      </c>
      <c r="M268" s="4">
        <f>'[1]GAS WORK'!AA48*1000</f>
        <v>0</v>
      </c>
      <c r="N268" s="4">
        <f>'[1]GAS WORK'!AB48*1000</f>
        <v>0</v>
      </c>
      <c r="O268" s="4">
        <f>'[1]GAS WORK'!AE48*1000</f>
        <v>0</v>
      </c>
      <c r="P268" s="4">
        <f>'[1]GAS WORK'!AD48*1000</f>
        <v>0</v>
      </c>
      <c r="Q268" s="4">
        <f>'[1]GAS WORK'!AC48*1000</f>
        <v>0</v>
      </c>
      <c r="R268" s="4"/>
      <c r="T268" s="6"/>
    </row>
    <row r="269" spans="1:20" ht="11.25">
      <c r="A269" s="2">
        <v>1938</v>
      </c>
      <c r="B269" s="4">
        <f t="shared" si="20"/>
        <v>0</v>
      </c>
      <c r="C269" s="4">
        <f>'[1]GAS WORK'!R49*1000</f>
        <v>0</v>
      </c>
      <c r="D269" s="4">
        <f>'[1]GAS WORK'!S49*1000</f>
        <v>0</v>
      </c>
      <c r="E269" s="4">
        <f>'[1]GAS WORK'!T49*1000</f>
        <v>0</v>
      </c>
      <c r="F269" s="4">
        <f>'[1]GAS WORK'!W49*1000</f>
        <v>0</v>
      </c>
      <c r="G269" s="4">
        <f>'[1]GAS WORK'!V49*1000</f>
        <v>0</v>
      </c>
      <c r="H269" s="4">
        <f>'[1]GAS WORK'!U49*1000</f>
        <v>0</v>
      </c>
      <c r="I269" s="4"/>
      <c r="J269" s="4"/>
      <c r="K269" s="4">
        <f t="shared" si="21"/>
        <v>0</v>
      </c>
      <c r="L269" s="4">
        <f>'[1]GAS WORK'!Z49*1000</f>
        <v>0</v>
      </c>
      <c r="M269" s="4">
        <f>'[1]GAS WORK'!AA49*1000</f>
        <v>0</v>
      </c>
      <c r="N269" s="4">
        <f>'[1]GAS WORK'!AB49*1000</f>
        <v>0</v>
      </c>
      <c r="O269" s="4">
        <f>'[1]GAS WORK'!AE49*1000</f>
        <v>0</v>
      </c>
      <c r="P269" s="4">
        <f>'[1]GAS WORK'!AD49*1000</f>
        <v>0</v>
      </c>
      <c r="Q269" s="4">
        <f>'[1]GAS WORK'!AC49*1000</f>
        <v>0</v>
      </c>
      <c r="R269" s="4"/>
      <c r="T269" s="6"/>
    </row>
    <row r="270" spans="1:20" ht="11.25">
      <c r="A270" s="2">
        <v>1939</v>
      </c>
      <c r="B270" s="4">
        <f t="shared" si="20"/>
        <v>0</v>
      </c>
      <c r="C270" s="4">
        <f>'[1]GAS WORK'!R50*1000</f>
        <v>0</v>
      </c>
      <c r="D270" s="4">
        <f>'[1]GAS WORK'!S50*1000</f>
        <v>0</v>
      </c>
      <c r="E270" s="4">
        <f>'[1]GAS WORK'!T50*1000</f>
        <v>0</v>
      </c>
      <c r="F270" s="4">
        <f>'[1]GAS WORK'!W50*1000</f>
        <v>0</v>
      </c>
      <c r="G270" s="4">
        <f>'[1]GAS WORK'!V50*1000</f>
        <v>0</v>
      </c>
      <c r="H270" s="4">
        <f>'[1]GAS WORK'!U50*1000</f>
        <v>0</v>
      </c>
      <c r="I270" s="4"/>
      <c r="J270" s="4"/>
      <c r="K270" s="4">
        <f t="shared" si="21"/>
        <v>0</v>
      </c>
      <c r="L270" s="4">
        <f>'[1]GAS WORK'!Z50*1000</f>
        <v>0</v>
      </c>
      <c r="M270" s="4">
        <f>'[1]GAS WORK'!AA50*1000</f>
        <v>0</v>
      </c>
      <c r="N270" s="4">
        <f>'[1]GAS WORK'!AB50*1000</f>
        <v>0</v>
      </c>
      <c r="O270" s="4">
        <f>'[1]GAS WORK'!AE50*1000</f>
        <v>0</v>
      </c>
      <c r="P270" s="4">
        <f>'[1]GAS WORK'!AD50*1000</f>
        <v>0</v>
      </c>
      <c r="Q270" s="4">
        <f>'[1]GAS WORK'!AC50*1000</f>
        <v>0</v>
      </c>
      <c r="R270" s="4"/>
      <c r="T270" s="6"/>
    </row>
    <row r="271" spans="1:20" ht="11.25">
      <c r="A271" s="2">
        <v>1940</v>
      </c>
      <c r="B271" s="4">
        <f t="shared" si="20"/>
        <v>0</v>
      </c>
      <c r="C271" s="4">
        <f>'[1]GAS WORK'!R51*1000</f>
        <v>0</v>
      </c>
      <c r="D271" s="4">
        <f>'[1]GAS WORK'!S51*1000</f>
        <v>0</v>
      </c>
      <c r="E271" s="4">
        <f>'[1]GAS WORK'!T51*1000</f>
        <v>0</v>
      </c>
      <c r="F271" s="4">
        <f>'[1]GAS WORK'!W51*1000</f>
        <v>0</v>
      </c>
      <c r="G271" s="4">
        <f>'[1]GAS WORK'!V51*1000</f>
        <v>0</v>
      </c>
      <c r="H271" s="4">
        <f>'[1]GAS WORK'!U51*1000</f>
        <v>0</v>
      </c>
      <c r="I271" s="4"/>
      <c r="J271" s="4"/>
      <c r="K271" s="4">
        <f t="shared" si="21"/>
        <v>0</v>
      </c>
      <c r="L271" s="4">
        <f>'[1]GAS WORK'!Z51*1000</f>
        <v>0</v>
      </c>
      <c r="M271" s="4">
        <f>'[1]GAS WORK'!AA51*1000</f>
        <v>0</v>
      </c>
      <c r="N271" s="4">
        <f>'[1]GAS WORK'!AB51*1000</f>
        <v>0</v>
      </c>
      <c r="O271" s="4">
        <f>'[1]GAS WORK'!AE51*1000</f>
        <v>0</v>
      </c>
      <c r="P271" s="4">
        <f>'[1]GAS WORK'!AD51*1000</f>
        <v>0</v>
      </c>
      <c r="Q271" s="4">
        <f>'[1]GAS WORK'!AC51*1000</f>
        <v>0</v>
      </c>
      <c r="R271" s="4"/>
      <c r="T271" s="6"/>
    </row>
    <row r="272" spans="1:20" ht="11.25">
      <c r="A272" s="2">
        <v>1941</v>
      </c>
      <c r="B272" s="4">
        <f t="shared" si="20"/>
        <v>0</v>
      </c>
      <c r="C272" s="4">
        <f>'[1]GAS WORK'!R52*1000</f>
        <v>0</v>
      </c>
      <c r="D272" s="4">
        <f>'[1]GAS WORK'!S52*1000</f>
        <v>0</v>
      </c>
      <c r="E272" s="4">
        <f>'[1]GAS WORK'!T52*1000</f>
        <v>0</v>
      </c>
      <c r="F272" s="4">
        <f>'[1]GAS WORK'!W52*1000</f>
        <v>0</v>
      </c>
      <c r="G272" s="4">
        <f>'[1]GAS WORK'!V52*1000</f>
        <v>0</v>
      </c>
      <c r="H272" s="4">
        <f>'[1]GAS WORK'!U52*1000</f>
        <v>0</v>
      </c>
      <c r="I272" s="4"/>
      <c r="J272" s="4"/>
      <c r="K272" s="4">
        <f t="shared" si="21"/>
        <v>0</v>
      </c>
      <c r="L272" s="4">
        <f>'[1]GAS WORK'!Z52*1000</f>
        <v>0</v>
      </c>
      <c r="M272" s="4">
        <f>'[1]GAS WORK'!AA52*1000</f>
        <v>0</v>
      </c>
      <c r="N272" s="4">
        <f>'[1]GAS WORK'!AB52*1000</f>
        <v>0</v>
      </c>
      <c r="O272" s="4">
        <f>'[1]GAS WORK'!AE52*1000</f>
        <v>0</v>
      </c>
      <c r="P272" s="4">
        <f>'[1]GAS WORK'!AD52*1000</f>
        <v>0</v>
      </c>
      <c r="Q272" s="4">
        <f>'[1]GAS WORK'!AC52*1000</f>
        <v>0</v>
      </c>
      <c r="R272" s="4"/>
      <c r="T272" s="6"/>
    </row>
    <row r="273" spans="1:20" ht="11.25">
      <c r="A273" s="2">
        <v>1942</v>
      </c>
      <c r="B273" s="4">
        <f t="shared" si="20"/>
        <v>0</v>
      </c>
      <c r="C273" s="4">
        <f>'[1]GAS WORK'!R53*1000</f>
        <v>0</v>
      </c>
      <c r="D273" s="4">
        <f>'[1]GAS WORK'!S53*1000</f>
        <v>0</v>
      </c>
      <c r="E273" s="4">
        <f>'[1]GAS WORK'!T53*1000</f>
        <v>0</v>
      </c>
      <c r="F273" s="4">
        <f>'[1]GAS WORK'!W53*1000</f>
        <v>0</v>
      </c>
      <c r="G273" s="4">
        <f>'[1]GAS WORK'!V53*1000</f>
        <v>0</v>
      </c>
      <c r="H273" s="4">
        <f>'[1]GAS WORK'!U53*1000</f>
        <v>0</v>
      </c>
      <c r="I273" s="4"/>
      <c r="J273" s="4"/>
      <c r="K273" s="4">
        <f t="shared" si="21"/>
        <v>0</v>
      </c>
      <c r="L273" s="4">
        <f>'[1]GAS WORK'!Z53*1000</f>
        <v>0</v>
      </c>
      <c r="M273" s="4">
        <f>'[1]GAS WORK'!AA53*1000</f>
        <v>0</v>
      </c>
      <c r="N273" s="4">
        <f>'[1]GAS WORK'!AB53*1000</f>
        <v>0</v>
      </c>
      <c r="O273" s="4">
        <f>'[1]GAS WORK'!AE53*1000</f>
        <v>0</v>
      </c>
      <c r="P273" s="4">
        <f>'[1]GAS WORK'!AD53*1000</f>
        <v>0</v>
      </c>
      <c r="Q273" s="4">
        <f>'[1]GAS WORK'!AC53*1000</f>
        <v>0</v>
      </c>
      <c r="R273" s="4"/>
      <c r="T273" s="6"/>
    </row>
    <row r="274" spans="1:20" ht="11.25">
      <c r="A274" s="2">
        <v>1943</v>
      </c>
      <c r="B274" s="4">
        <f t="shared" si="20"/>
        <v>0</v>
      </c>
      <c r="C274" s="4">
        <f>'[1]GAS WORK'!R54*1000</f>
        <v>0</v>
      </c>
      <c r="D274" s="4">
        <f>'[1]GAS WORK'!S54*1000</f>
        <v>0</v>
      </c>
      <c r="E274" s="4">
        <f>'[1]GAS WORK'!T54*1000</f>
        <v>0</v>
      </c>
      <c r="F274" s="4">
        <f>'[1]GAS WORK'!W54*1000</f>
        <v>0</v>
      </c>
      <c r="G274" s="4">
        <f>'[1]GAS WORK'!V54*1000</f>
        <v>0</v>
      </c>
      <c r="H274" s="4">
        <f>'[1]GAS WORK'!U54*1000</f>
        <v>0</v>
      </c>
      <c r="I274" s="4"/>
      <c r="J274" s="4"/>
      <c r="K274" s="4">
        <f t="shared" si="21"/>
        <v>0</v>
      </c>
      <c r="L274" s="4">
        <f>'[1]GAS WORK'!Z54*1000</f>
        <v>0</v>
      </c>
      <c r="M274" s="4">
        <f>'[1]GAS WORK'!AA54*1000</f>
        <v>0</v>
      </c>
      <c r="N274" s="4">
        <f>'[1]GAS WORK'!AB54*1000</f>
        <v>0</v>
      </c>
      <c r="O274" s="4">
        <f>'[1]GAS WORK'!AE54*1000</f>
        <v>0</v>
      </c>
      <c r="P274" s="4">
        <f>'[1]GAS WORK'!AD54*1000</f>
        <v>0</v>
      </c>
      <c r="Q274" s="4">
        <f>'[1]GAS WORK'!AC54*1000</f>
        <v>0</v>
      </c>
      <c r="R274" s="4"/>
      <c r="T274" s="6"/>
    </row>
    <row r="275" spans="1:20" ht="11.25">
      <c r="A275" s="2">
        <v>1944</v>
      </c>
      <c r="B275" s="4">
        <f t="shared" si="20"/>
        <v>0</v>
      </c>
      <c r="C275" s="4">
        <f>'[1]GAS WORK'!R55*1000</f>
        <v>0</v>
      </c>
      <c r="D275" s="4">
        <f>'[1]GAS WORK'!S55*1000</f>
        <v>0</v>
      </c>
      <c r="E275" s="4">
        <f>'[1]GAS WORK'!T55*1000</f>
        <v>0</v>
      </c>
      <c r="F275" s="4">
        <f>'[1]GAS WORK'!W55*1000</f>
        <v>0</v>
      </c>
      <c r="G275" s="4">
        <f>'[1]GAS WORK'!V55*1000</f>
        <v>0</v>
      </c>
      <c r="H275" s="4">
        <f>'[1]GAS WORK'!U55*1000</f>
        <v>0</v>
      </c>
      <c r="I275" s="4"/>
      <c r="J275" s="4"/>
      <c r="K275" s="4">
        <f t="shared" si="21"/>
        <v>0</v>
      </c>
      <c r="L275" s="4">
        <f>'[1]GAS WORK'!Z55*1000</f>
        <v>0</v>
      </c>
      <c r="M275" s="4">
        <f>'[1]GAS WORK'!AA55*1000</f>
        <v>0</v>
      </c>
      <c r="N275" s="4">
        <f>'[1]GAS WORK'!AB55*1000</f>
        <v>0</v>
      </c>
      <c r="O275" s="4">
        <f>'[1]GAS WORK'!AE55*1000</f>
        <v>0</v>
      </c>
      <c r="P275" s="4">
        <f>'[1]GAS WORK'!AD55*1000</f>
        <v>0</v>
      </c>
      <c r="Q275" s="4">
        <f>'[1]GAS WORK'!AC55*1000</f>
        <v>0</v>
      </c>
      <c r="R275" s="4"/>
      <c r="T275" s="6"/>
    </row>
    <row r="276" spans="1:20" ht="11.25">
      <c r="A276" s="2">
        <v>1945</v>
      </c>
      <c r="B276" s="4">
        <f t="shared" si="20"/>
        <v>0</v>
      </c>
      <c r="C276" s="4">
        <f>'[1]GAS WORK'!R56*1000</f>
        <v>0</v>
      </c>
      <c r="D276" s="4">
        <f>'[1]GAS WORK'!S56*1000</f>
        <v>0</v>
      </c>
      <c r="E276" s="4">
        <f>'[1]GAS WORK'!T56*1000</f>
        <v>0</v>
      </c>
      <c r="F276" s="4">
        <f>'[1]GAS WORK'!W56*1000</f>
        <v>0</v>
      </c>
      <c r="G276" s="4">
        <f>'[1]GAS WORK'!V56*1000</f>
        <v>0</v>
      </c>
      <c r="H276" s="4">
        <f>'[1]GAS WORK'!U56*1000</f>
        <v>0</v>
      </c>
      <c r="I276" s="4"/>
      <c r="J276" s="4"/>
      <c r="K276" s="4">
        <f t="shared" si="21"/>
        <v>0</v>
      </c>
      <c r="L276" s="4">
        <f>'[1]GAS WORK'!Z56*1000</f>
        <v>0</v>
      </c>
      <c r="M276" s="4">
        <f>'[1]GAS WORK'!AA56*1000</f>
        <v>0</v>
      </c>
      <c r="N276" s="4">
        <f>'[1]GAS WORK'!AB56*1000</f>
        <v>0</v>
      </c>
      <c r="O276" s="4">
        <f>'[1]GAS WORK'!AE56*1000</f>
        <v>0</v>
      </c>
      <c r="P276" s="4">
        <f>'[1]GAS WORK'!AD56*1000</f>
        <v>0</v>
      </c>
      <c r="Q276" s="4">
        <f>'[1]GAS WORK'!AC56*1000</f>
        <v>0</v>
      </c>
      <c r="R276" s="4"/>
      <c r="T276" s="6"/>
    </row>
    <row r="277" spans="1:20" ht="11.25">
      <c r="A277" s="2">
        <v>1946</v>
      </c>
      <c r="B277" s="4">
        <f t="shared" si="20"/>
        <v>0</v>
      </c>
      <c r="C277" s="4">
        <f>'[1]GAS WORK'!R57*1000</f>
        <v>0</v>
      </c>
      <c r="D277" s="4">
        <f>'[1]GAS WORK'!S57*1000</f>
        <v>0</v>
      </c>
      <c r="E277" s="4">
        <f>'[1]GAS WORK'!T57*1000</f>
        <v>0</v>
      </c>
      <c r="F277" s="4">
        <f>'[1]GAS WORK'!W57*1000</f>
        <v>0</v>
      </c>
      <c r="G277" s="4">
        <f>'[1]GAS WORK'!V57*1000</f>
        <v>0</v>
      </c>
      <c r="H277" s="4">
        <f>'[1]GAS WORK'!U57*1000</f>
        <v>0</v>
      </c>
      <c r="I277" s="4"/>
      <c r="J277" s="4"/>
      <c r="K277" s="4">
        <f t="shared" si="21"/>
        <v>0</v>
      </c>
      <c r="L277" s="4">
        <f>'[1]GAS WORK'!Z57*1000</f>
        <v>0</v>
      </c>
      <c r="M277" s="4">
        <f>'[1]GAS WORK'!AA57*1000</f>
        <v>0</v>
      </c>
      <c r="N277" s="4">
        <f>'[1]GAS WORK'!AB57*1000</f>
        <v>0</v>
      </c>
      <c r="O277" s="4">
        <f>'[1]GAS WORK'!AE57*1000</f>
        <v>0</v>
      </c>
      <c r="P277" s="4">
        <f>'[1]GAS WORK'!AD57*1000</f>
        <v>0</v>
      </c>
      <c r="Q277" s="4">
        <f>'[1]GAS WORK'!AC57*1000</f>
        <v>0</v>
      </c>
      <c r="R277" s="4"/>
      <c r="T277" s="6"/>
    </row>
    <row r="278" spans="1:20" ht="11.25">
      <c r="A278" s="2">
        <v>1947</v>
      </c>
      <c r="B278" s="4">
        <f t="shared" si="20"/>
        <v>0</v>
      </c>
      <c r="C278" s="4">
        <f>'[1]GAS WORK'!R58*1000</f>
        <v>0</v>
      </c>
      <c r="D278" s="4">
        <f>'[1]GAS WORK'!S58*1000</f>
        <v>0</v>
      </c>
      <c r="E278" s="4">
        <f>'[1]GAS WORK'!T58*1000</f>
        <v>0</v>
      </c>
      <c r="F278" s="4">
        <f>'[1]GAS WORK'!W58*1000</f>
        <v>0</v>
      </c>
      <c r="G278" s="4">
        <f>'[1]GAS WORK'!V58*1000</f>
        <v>0</v>
      </c>
      <c r="H278" s="4">
        <f>'[1]GAS WORK'!U58*1000</f>
        <v>0</v>
      </c>
      <c r="I278" s="4"/>
      <c r="J278" s="4"/>
      <c r="K278" s="4">
        <f t="shared" si="21"/>
        <v>0</v>
      </c>
      <c r="L278" s="4">
        <f>'[1]GAS WORK'!Z58*1000</f>
        <v>0</v>
      </c>
      <c r="M278" s="4">
        <f>'[1]GAS WORK'!AA58*1000</f>
        <v>0</v>
      </c>
      <c r="N278" s="4">
        <f>'[1]GAS WORK'!AB58*1000</f>
        <v>0</v>
      </c>
      <c r="O278" s="4">
        <f>'[1]GAS WORK'!AE58*1000</f>
        <v>0</v>
      </c>
      <c r="P278" s="4">
        <f>'[1]GAS WORK'!AD58*1000</f>
        <v>0</v>
      </c>
      <c r="Q278" s="4">
        <f>'[1]GAS WORK'!AC58*1000</f>
        <v>0</v>
      </c>
      <c r="R278" s="4"/>
      <c r="T278" s="6"/>
    </row>
    <row r="279" spans="1:20" ht="11.25">
      <c r="A279" s="2">
        <v>1948</v>
      </c>
      <c r="B279" s="4">
        <f t="shared" si="20"/>
        <v>0</v>
      </c>
      <c r="C279" s="4">
        <f>'[1]GAS WORK'!R59*1000</f>
        <v>0</v>
      </c>
      <c r="D279" s="4">
        <f>'[1]GAS WORK'!S59*1000</f>
        <v>0</v>
      </c>
      <c r="E279" s="4">
        <f>'[1]GAS WORK'!T59*1000</f>
        <v>0</v>
      </c>
      <c r="F279" s="4">
        <f>'[1]GAS WORK'!W59*1000</f>
        <v>0</v>
      </c>
      <c r="G279" s="4">
        <f>'[1]GAS WORK'!V59*1000</f>
        <v>0</v>
      </c>
      <c r="H279" s="4">
        <f>'[1]GAS WORK'!U59*1000</f>
        <v>0</v>
      </c>
      <c r="I279" s="4"/>
      <c r="J279" s="4"/>
      <c r="K279" s="4">
        <f t="shared" si="21"/>
        <v>0</v>
      </c>
      <c r="L279" s="4">
        <f>'[1]GAS WORK'!Z59*1000</f>
        <v>0</v>
      </c>
      <c r="M279" s="4">
        <f>'[1]GAS WORK'!AA59*1000</f>
        <v>0</v>
      </c>
      <c r="N279" s="4">
        <f>'[1]GAS WORK'!AB59*1000</f>
        <v>0</v>
      </c>
      <c r="O279" s="4">
        <f>'[1]GAS WORK'!AE59*1000</f>
        <v>0</v>
      </c>
      <c r="P279" s="4">
        <f>'[1]GAS WORK'!AD59*1000</f>
        <v>0</v>
      </c>
      <c r="Q279" s="4">
        <f>'[1]GAS WORK'!AC59*1000</f>
        <v>0</v>
      </c>
      <c r="R279" s="4"/>
      <c r="T279" s="6"/>
    </row>
    <row r="280" spans="1:20" ht="11.25">
      <c r="A280" s="2">
        <v>1949</v>
      </c>
      <c r="B280" s="4">
        <f t="shared" si="20"/>
        <v>0</v>
      </c>
      <c r="C280" s="4">
        <f>'[1]GAS WORK'!R60*1000</f>
        <v>0</v>
      </c>
      <c r="D280" s="4">
        <f>'[1]GAS WORK'!S60*1000</f>
        <v>0</v>
      </c>
      <c r="E280" s="4">
        <f>'[1]GAS WORK'!T60*1000</f>
        <v>0</v>
      </c>
      <c r="F280" s="4">
        <f>'[1]GAS WORK'!W60*1000</f>
        <v>0</v>
      </c>
      <c r="G280" s="4">
        <f>'[1]GAS WORK'!V60*1000</f>
        <v>0</v>
      </c>
      <c r="H280" s="4">
        <f>'[1]GAS WORK'!U60*1000</f>
        <v>0</v>
      </c>
      <c r="I280" s="4"/>
      <c r="J280" s="4"/>
      <c r="K280" s="4">
        <f t="shared" si="21"/>
        <v>0</v>
      </c>
      <c r="L280" s="4">
        <f>'[1]GAS WORK'!Z60*1000</f>
        <v>0</v>
      </c>
      <c r="M280" s="4">
        <f>'[1]GAS WORK'!AA60*1000</f>
        <v>0</v>
      </c>
      <c r="N280" s="4">
        <f>'[1]GAS WORK'!AB60*1000</f>
        <v>0</v>
      </c>
      <c r="O280" s="4">
        <f>'[1]GAS WORK'!AE60*1000</f>
        <v>0</v>
      </c>
      <c r="P280" s="4">
        <f>'[1]GAS WORK'!AD60*1000</f>
        <v>0</v>
      </c>
      <c r="Q280" s="4">
        <f>'[1]GAS WORK'!AC60*1000</f>
        <v>0</v>
      </c>
      <c r="R280" s="4"/>
      <c r="T280" s="6"/>
    </row>
    <row r="281" spans="1:20" ht="11.25">
      <c r="A281" s="2">
        <v>1950</v>
      </c>
      <c r="B281" s="4">
        <f t="shared" si="20"/>
        <v>0</v>
      </c>
      <c r="C281" s="4">
        <f>'[1]GAS WORK'!R61*1000</f>
        <v>0</v>
      </c>
      <c r="D281" s="4">
        <f>'[1]GAS WORK'!S61*1000</f>
        <v>0</v>
      </c>
      <c r="E281" s="4">
        <f>'[1]GAS WORK'!T61*1000</f>
        <v>0</v>
      </c>
      <c r="F281" s="4">
        <f>'[1]GAS WORK'!W61*1000</f>
        <v>0</v>
      </c>
      <c r="G281" s="4">
        <f>'[1]GAS WORK'!V61*1000</f>
        <v>0</v>
      </c>
      <c r="H281" s="4">
        <f>'[1]GAS WORK'!U61*1000</f>
        <v>0</v>
      </c>
      <c r="I281" s="4"/>
      <c r="J281" s="4"/>
      <c r="K281" s="4">
        <f t="shared" si="21"/>
        <v>0</v>
      </c>
      <c r="L281" s="4">
        <f>'[1]GAS WORK'!Z61*1000</f>
        <v>0</v>
      </c>
      <c r="M281" s="4">
        <f>'[1]GAS WORK'!AA61*1000</f>
        <v>0</v>
      </c>
      <c r="N281" s="4">
        <f>'[1]GAS WORK'!AB61*1000</f>
        <v>0</v>
      </c>
      <c r="O281" s="4">
        <f>'[1]GAS WORK'!AE61*1000</f>
        <v>0</v>
      </c>
      <c r="P281" s="4">
        <f>'[1]GAS WORK'!AD61*1000</f>
        <v>0</v>
      </c>
      <c r="Q281" s="4">
        <f>'[1]GAS WORK'!AC61*1000</f>
        <v>0</v>
      </c>
      <c r="R281" s="4"/>
      <c r="T281" s="6"/>
    </row>
    <row r="282" spans="1:20" ht="11.25">
      <c r="A282" s="2">
        <v>1951</v>
      </c>
      <c r="B282" s="4">
        <f t="shared" si="20"/>
        <v>0</v>
      </c>
      <c r="C282" s="4">
        <f>'[1]GAS WORK'!R62*1000</f>
        <v>0</v>
      </c>
      <c r="D282" s="4">
        <f>'[1]GAS WORK'!S62*1000</f>
        <v>0</v>
      </c>
      <c r="E282" s="4">
        <f>'[1]GAS WORK'!T62*1000</f>
        <v>0</v>
      </c>
      <c r="F282" s="4">
        <f>'[1]GAS WORK'!W62*1000</f>
        <v>0</v>
      </c>
      <c r="G282" s="4">
        <f>'[1]GAS WORK'!V62*1000</f>
        <v>0</v>
      </c>
      <c r="H282" s="4">
        <f>'[1]GAS WORK'!U62*1000</f>
        <v>0</v>
      </c>
      <c r="I282" s="4"/>
      <c r="J282" s="4"/>
      <c r="K282" s="4">
        <f t="shared" si="21"/>
        <v>0</v>
      </c>
      <c r="L282" s="4">
        <f>'[1]GAS WORK'!Z62*1000</f>
        <v>0</v>
      </c>
      <c r="M282" s="4">
        <f>'[1]GAS WORK'!AA62*1000</f>
        <v>0</v>
      </c>
      <c r="N282" s="4">
        <f>'[1]GAS WORK'!AB62*1000</f>
        <v>0</v>
      </c>
      <c r="O282" s="4">
        <f>'[1]GAS WORK'!AE62*1000</f>
        <v>0</v>
      </c>
      <c r="P282" s="4">
        <f>'[1]GAS WORK'!AD62*1000</f>
        <v>0</v>
      </c>
      <c r="Q282" s="4">
        <f>'[1]GAS WORK'!AC62*1000</f>
        <v>0</v>
      </c>
      <c r="R282" s="4"/>
      <c r="T282" s="6"/>
    </row>
    <row r="283" spans="1:20" ht="11.25">
      <c r="A283" s="2">
        <v>1952</v>
      </c>
      <c r="B283" s="4">
        <f t="shared" si="20"/>
        <v>0</v>
      </c>
      <c r="C283" s="4">
        <f>'[1]GAS WORK'!R63*1000</f>
        <v>0</v>
      </c>
      <c r="D283" s="4">
        <f>'[1]GAS WORK'!S63*1000</f>
        <v>0</v>
      </c>
      <c r="E283" s="4">
        <f>'[1]GAS WORK'!T63*1000</f>
        <v>0</v>
      </c>
      <c r="F283" s="4">
        <f>'[1]GAS WORK'!W63*1000</f>
        <v>0</v>
      </c>
      <c r="G283" s="4">
        <f>'[1]GAS WORK'!V63*1000</f>
        <v>0</v>
      </c>
      <c r="H283" s="4">
        <f>'[1]GAS WORK'!U63*1000</f>
        <v>0</v>
      </c>
      <c r="I283" s="4"/>
      <c r="J283" s="4"/>
      <c r="K283" s="4">
        <f t="shared" si="21"/>
        <v>0</v>
      </c>
      <c r="L283" s="4">
        <f>'[1]GAS WORK'!Z63*1000</f>
        <v>0</v>
      </c>
      <c r="M283" s="4">
        <f>'[1]GAS WORK'!AA63*1000</f>
        <v>0</v>
      </c>
      <c r="N283" s="4">
        <f>'[1]GAS WORK'!AB63*1000</f>
        <v>0</v>
      </c>
      <c r="O283" s="4">
        <f>'[1]GAS WORK'!AE63*1000</f>
        <v>0</v>
      </c>
      <c r="P283" s="4">
        <f>'[1]GAS WORK'!AD63*1000</f>
        <v>0</v>
      </c>
      <c r="Q283" s="4">
        <f>'[1]GAS WORK'!AC63*1000</f>
        <v>0</v>
      </c>
      <c r="R283" s="4"/>
      <c r="T283" s="6"/>
    </row>
    <row r="284" spans="1:20" ht="11.25">
      <c r="A284" s="2">
        <v>1953</v>
      </c>
      <c r="B284" s="4">
        <f t="shared" si="20"/>
        <v>0</v>
      </c>
      <c r="C284" s="4">
        <f>'[1]GAS WORK'!R64*1000</f>
        <v>0</v>
      </c>
      <c r="D284" s="4">
        <f>'[1]GAS WORK'!S64*1000</f>
        <v>0</v>
      </c>
      <c r="E284" s="4">
        <f>'[1]GAS WORK'!T64*1000</f>
        <v>0</v>
      </c>
      <c r="F284" s="4">
        <f>'[1]GAS WORK'!W64*1000</f>
        <v>0</v>
      </c>
      <c r="G284" s="4">
        <f>'[1]GAS WORK'!V64*1000</f>
        <v>0</v>
      </c>
      <c r="H284" s="4">
        <f>'[1]GAS WORK'!U64*1000</f>
        <v>0</v>
      </c>
      <c r="I284" s="4"/>
      <c r="J284" s="4"/>
      <c r="K284" s="4">
        <f t="shared" si="21"/>
        <v>0</v>
      </c>
      <c r="L284" s="4">
        <f>'[1]GAS WORK'!Z64*1000</f>
        <v>0</v>
      </c>
      <c r="M284" s="4">
        <f>'[1]GAS WORK'!AA64*1000</f>
        <v>0</v>
      </c>
      <c r="N284" s="4">
        <f>'[1]GAS WORK'!AB64*1000</f>
        <v>0</v>
      </c>
      <c r="O284" s="4">
        <f>'[1]GAS WORK'!AE64*1000</f>
        <v>0</v>
      </c>
      <c r="P284" s="4">
        <f>'[1]GAS WORK'!AD64*1000</f>
        <v>0</v>
      </c>
      <c r="Q284" s="4">
        <f>'[1]GAS WORK'!AC64*1000</f>
        <v>0</v>
      </c>
      <c r="R284" s="4"/>
      <c r="T284" s="6"/>
    </row>
    <row r="285" spans="1:20" ht="11.25">
      <c r="A285" s="2">
        <v>1954</v>
      </c>
      <c r="B285" s="4">
        <f t="shared" si="20"/>
        <v>0</v>
      </c>
      <c r="C285" s="4">
        <f>'[1]GAS WORK'!R65*1000</f>
        <v>0</v>
      </c>
      <c r="D285" s="4">
        <f>'[1]GAS WORK'!S65*1000</f>
        <v>0</v>
      </c>
      <c r="E285" s="4">
        <f>'[1]GAS WORK'!T65*1000</f>
        <v>0</v>
      </c>
      <c r="F285" s="4">
        <f>'[1]GAS WORK'!W65*1000</f>
        <v>0</v>
      </c>
      <c r="G285" s="4">
        <f>'[1]GAS WORK'!V65*1000</f>
        <v>0</v>
      </c>
      <c r="H285" s="4">
        <f>'[1]GAS WORK'!U65*1000</f>
        <v>0</v>
      </c>
      <c r="I285" s="4"/>
      <c r="J285" s="4"/>
      <c r="K285" s="4">
        <f t="shared" si="21"/>
        <v>0</v>
      </c>
      <c r="L285" s="4">
        <f>'[1]GAS WORK'!Z65*1000</f>
        <v>0</v>
      </c>
      <c r="M285" s="4">
        <f>'[1]GAS WORK'!AA65*1000</f>
        <v>0</v>
      </c>
      <c r="N285" s="4">
        <f>'[1]GAS WORK'!AB65*1000</f>
        <v>0</v>
      </c>
      <c r="O285" s="4">
        <f>'[1]GAS WORK'!AE65*1000</f>
        <v>0</v>
      </c>
      <c r="P285" s="4">
        <f>'[1]GAS WORK'!AD65*1000</f>
        <v>0</v>
      </c>
      <c r="Q285" s="4">
        <f>'[1]GAS WORK'!AC65*1000</f>
        <v>0</v>
      </c>
      <c r="R285" s="4"/>
      <c r="T285" s="6"/>
    </row>
    <row r="286" spans="1:20" ht="11.25">
      <c r="A286" s="2">
        <v>1955</v>
      </c>
      <c r="B286" s="4">
        <f t="shared" si="20"/>
        <v>0</v>
      </c>
      <c r="C286" s="4">
        <f>'[1]GAS WORK'!R66*1000</f>
        <v>0</v>
      </c>
      <c r="D286" s="4">
        <f>'[1]GAS WORK'!S66*1000</f>
        <v>0</v>
      </c>
      <c r="E286" s="4">
        <f>'[1]GAS WORK'!T66*1000</f>
        <v>0</v>
      </c>
      <c r="F286" s="4">
        <f>'[1]GAS WORK'!W66*1000</f>
        <v>0</v>
      </c>
      <c r="G286" s="4">
        <f>'[1]GAS WORK'!V66*1000</f>
        <v>0</v>
      </c>
      <c r="H286" s="4">
        <f>'[1]GAS WORK'!U66*1000</f>
        <v>0</v>
      </c>
      <c r="I286" s="4"/>
      <c r="J286" s="4"/>
      <c r="K286" s="4">
        <f t="shared" si="21"/>
        <v>0</v>
      </c>
      <c r="L286" s="4">
        <f>'[1]GAS WORK'!Z66*1000</f>
        <v>0</v>
      </c>
      <c r="M286" s="4">
        <f>'[1]GAS WORK'!AA66*1000</f>
        <v>0</v>
      </c>
      <c r="N286" s="4">
        <f>'[1]GAS WORK'!AB66*1000</f>
        <v>0</v>
      </c>
      <c r="O286" s="4">
        <f>'[1]GAS WORK'!AE66*1000</f>
        <v>0</v>
      </c>
      <c r="P286" s="4">
        <f>'[1]GAS WORK'!AD66*1000</f>
        <v>0</v>
      </c>
      <c r="Q286" s="4">
        <f>'[1]GAS WORK'!AC66*1000</f>
        <v>0</v>
      </c>
      <c r="R286" s="4"/>
      <c r="T286" s="6"/>
    </row>
    <row r="287" spans="1:20" ht="11.25">
      <c r="A287" s="2">
        <v>1956</v>
      </c>
      <c r="B287" s="4">
        <f t="shared" si="20"/>
        <v>0</v>
      </c>
      <c r="C287" s="4">
        <f>'[1]GAS WORK'!R67*1000</f>
        <v>0</v>
      </c>
      <c r="D287" s="4">
        <f>'[1]GAS WORK'!S67*1000</f>
        <v>0</v>
      </c>
      <c r="E287" s="4">
        <f>'[1]GAS WORK'!T67*1000</f>
        <v>0</v>
      </c>
      <c r="F287" s="4">
        <f>'[1]GAS WORK'!W67*1000</f>
        <v>0</v>
      </c>
      <c r="G287" s="4">
        <f>'[1]GAS WORK'!V67*1000</f>
        <v>0</v>
      </c>
      <c r="H287" s="4">
        <f>'[1]GAS WORK'!U67*1000</f>
        <v>0</v>
      </c>
      <c r="I287" s="4"/>
      <c r="J287" s="4"/>
      <c r="K287" s="4">
        <f t="shared" si="21"/>
        <v>0</v>
      </c>
      <c r="L287" s="4">
        <f>'[1]GAS WORK'!Z67*1000</f>
        <v>0</v>
      </c>
      <c r="M287" s="4">
        <f>'[1]GAS WORK'!AA67*1000</f>
        <v>0</v>
      </c>
      <c r="N287" s="4">
        <f>'[1]GAS WORK'!AB67*1000</f>
        <v>0</v>
      </c>
      <c r="O287" s="4">
        <f>'[1]GAS WORK'!AE67*1000</f>
        <v>0</v>
      </c>
      <c r="P287" s="4">
        <f>'[1]GAS WORK'!AD67*1000</f>
        <v>0</v>
      </c>
      <c r="Q287" s="4">
        <f>'[1]GAS WORK'!AC67*1000</f>
        <v>0</v>
      </c>
      <c r="R287" s="4"/>
      <c r="T287" s="6"/>
    </row>
    <row r="288" spans="1:20" ht="11.25">
      <c r="A288" s="2">
        <v>1957</v>
      </c>
      <c r="B288" s="4">
        <f t="shared" si="20"/>
        <v>0</v>
      </c>
      <c r="C288" s="4">
        <f>'[1]GAS WORK'!R68*1000</f>
        <v>0</v>
      </c>
      <c r="D288" s="4">
        <f>'[1]GAS WORK'!S68*1000</f>
        <v>0</v>
      </c>
      <c r="E288" s="4">
        <f>'[1]GAS WORK'!T68*1000</f>
        <v>0</v>
      </c>
      <c r="F288" s="4">
        <f>'[1]GAS WORK'!W68*1000</f>
        <v>0</v>
      </c>
      <c r="G288" s="4">
        <f>'[1]GAS WORK'!V68*1000</f>
        <v>0</v>
      </c>
      <c r="H288" s="4">
        <f>'[1]GAS WORK'!U68*1000</f>
        <v>0</v>
      </c>
      <c r="I288" s="4"/>
      <c r="J288" s="4"/>
      <c r="K288" s="4">
        <f t="shared" si="21"/>
        <v>0</v>
      </c>
      <c r="L288" s="4">
        <f>'[1]GAS WORK'!Z68*1000</f>
        <v>0</v>
      </c>
      <c r="M288" s="4">
        <f>'[1]GAS WORK'!AA68*1000</f>
        <v>0</v>
      </c>
      <c r="N288" s="4">
        <f>'[1]GAS WORK'!AB68*1000</f>
        <v>0</v>
      </c>
      <c r="O288" s="4">
        <f>'[1]GAS WORK'!AE68*1000</f>
        <v>0</v>
      </c>
      <c r="P288" s="4">
        <f>'[1]GAS WORK'!AD68*1000</f>
        <v>0</v>
      </c>
      <c r="Q288" s="4">
        <f>'[1]GAS WORK'!AC68*1000</f>
        <v>0</v>
      </c>
      <c r="R288" s="4"/>
      <c r="T288" s="6"/>
    </row>
    <row r="289" spans="1:20" ht="11.25">
      <c r="A289" s="2">
        <v>1958</v>
      </c>
      <c r="B289" s="4">
        <f t="shared" si="20"/>
        <v>0</v>
      </c>
      <c r="C289" s="4">
        <f>'[1]GAS WORK'!R69*1000</f>
        <v>0</v>
      </c>
      <c r="D289" s="4">
        <f>'[1]GAS WORK'!S69*1000</f>
        <v>0</v>
      </c>
      <c r="E289" s="4">
        <f>'[1]GAS WORK'!T69*1000</f>
        <v>0</v>
      </c>
      <c r="F289" s="4">
        <f>'[1]GAS WORK'!W69*1000</f>
        <v>0</v>
      </c>
      <c r="G289" s="4">
        <f>'[1]GAS WORK'!V69*1000</f>
        <v>0</v>
      </c>
      <c r="H289" s="4">
        <f>'[1]GAS WORK'!U69*1000</f>
        <v>0</v>
      </c>
      <c r="I289" s="4"/>
      <c r="J289" s="4"/>
      <c r="K289" s="4">
        <f t="shared" si="21"/>
        <v>0</v>
      </c>
      <c r="L289" s="4">
        <f>'[1]GAS WORK'!Z69*1000</f>
        <v>0</v>
      </c>
      <c r="M289" s="4">
        <f>'[1]GAS WORK'!AA69*1000</f>
        <v>0</v>
      </c>
      <c r="N289" s="4">
        <f>'[1]GAS WORK'!AB69*1000</f>
        <v>0</v>
      </c>
      <c r="O289" s="4">
        <f>'[1]GAS WORK'!AE69*1000</f>
        <v>0</v>
      </c>
      <c r="P289" s="4">
        <f>'[1]GAS WORK'!AD69*1000</f>
        <v>0</v>
      </c>
      <c r="Q289" s="4">
        <f>'[1]GAS WORK'!AC69*1000</f>
        <v>0</v>
      </c>
      <c r="R289" s="4"/>
      <c r="T289" s="6"/>
    </row>
    <row r="290" spans="1:20" ht="11.25">
      <c r="A290" s="2">
        <v>1959</v>
      </c>
      <c r="B290" s="4">
        <f t="shared" si="20"/>
        <v>0</v>
      </c>
      <c r="C290" s="4">
        <f>'[1]GAS WORK'!R70*1000</f>
        <v>0</v>
      </c>
      <c r="D290" s="4">
        <f>'[1]GAS WORK'!S70*1000</f>
        <v>0</v>
      </c>
      <c r="E290" s="4">
        <f>'[1]GAS WORK'!T70*1000</f>
        <v>0</v>
      </c>
      <c r="F290" s="4">
        <f>'[1]GAS WORK'!W70*1000</f>
        <v>0</v>
      </c>
      <c r="G290" s="4">
        <f>'[1]GAS WORK'!V70*1000</f>
        <v>0</v>
      </c>
      <c r="H290" s="4">
        <f>'[1]GAS WORK'!U70*1000</f>
        <v>0</v>
      </c>
      <c r="I290" s="4"/>
      <c r="J290" s="4"/>
      <c r="K290" s="4">
        <f t="shared" si="21"/>
        <v>0</v>
      </c>
      <c r="L290" s="4">
        <f>'[1]GAS WORK'!Z70*1000</f>
        <v>0</v>
      </c>
      <c r="M290" s="4">
        <f>'[1]GAS WORK'!AA70*1000</f>
        <v>0</v>
      </c>
      <c r="N290" s="4">
        <f>'[1]GAS WORK'!AB70*1000</f>
        <v>0</v>
      </c>
      <c r="O290" s="4">
        <f>'[1]GAS WORK'!AE70*1000</f>
        <v>0</v>
      </c>
      <c r="P290" s="4">
        <f>'[1]GAS WORK'!AD70*1000</f>
        <v>0</v>
      </c>
      <c r="Q290" s="4">
        <f>'[1]GAS WORK'!AC70*1000</f>
        <v>0</v>
      </c>
      <c r="R290" s="4"/>
      <c r="T290" s="6"/>
    </row>
    <row r="291" spans="1:20" ht="11.25">
      <c r="A291" s="2">
        <v>1960</v>
      </c>
      <c r="B291" s="4">
        <f t="shared" si="20"/>
        <v>1619.2</v>
      </c>
      <c r="C291" s="4">
        <f>'[1]GAS WORK'!R71*1000</f>
        <v>809.6</v>
      </c>
      <c r="D291" s="4">
        <f>'[1]GAS WORK'!S71*1000</f>
        <v>809.6</v>
      </c>
      <c r="E291" s="4">
        <f>'[1]GAS WORK'!T71*1000</f>
        <v>0</v>
      </c>
      <c r="F291" s="4">
        <f>'[1]GAS WORK'!W71*1000</f>
        <v>0</v>
      </c>
      <c r="G291" s="4">
        <f>'[1]GAS WORK'!V71*1000</f>
        <v>0</v>
      </c>
      <c r="H291" s="4">
        <f>'[1]GAS WORK'!U71*1000</f>
        <v>0</v>
      </c>
      <c r="I291" s="4"/>
      <c r="J291" s="4"/>
      <c r="K291" s="4">
        <f t="shared" si="21"/>
        <v>223.51266308578641</v>
      </c>
      <c r="L291" s="4">
        <f>'[1]GAS WORK'!Z71*1000</f>
        <v>120.57780594292952</v>
      </c>
      <c r="M291" s="4">
        <f>'[1]GAS WORK'!AA71*1000</f>
        <v>102.93485714285691</v>
      </c>
      <c r="N291" s="4">
        <f>'[1]GAS WORK'!AB71*1000</f>
        <v>0</v>
      </c>
      <c r="O291" s="4">
        <f>'[1]GAS WORK'!AE71*1000</f>
        <v>0</v>
      </c>
      <c r="P291" s="4">
        <f>'[1]GAS WORK'!AD71*1000</f>
        <v>0</v>
      </c>
      <c r="Q291" s="4">
        <f>'[1]GAS WORK'!AC71*1000</f>
        <v>0</v>
      </c>
      <c r="R291" s="4"/>
      <c r="T291" s="6">
        <f aca="true" t="shared" si="22" ref="T291:T331">K291/B291</f>
        <v>0.1380389470638503</v>
      </c>
    </row>
    <row r="292" spans="1:20" ht="11.25">
      <c r="A292" s="2">
        <v>1961</v>
      </c>
      <c r="B292" s="4">
        <f t="shared" si="20"/>
        <v>1619.2</v>
      </c>
      <c r="C292" s="4">
        <f>'[1]GAS WORK'!R72*1000</f>
        <v>809.6</v>
      </c>
      <c r="D292" s="4">
        <f>'[1]GAS WORK'!S72*1000</f>
        <v>809.6</v>
      </c>
      <c r="E292" s="4">
        <f>'[1]GAS WORK'!T72*1000</f>
        <v>0</v>
      </c>
      <c r="F292" s="4">
        <f>'[1]GAS WORK'!W72*1000</f>
        <v>0</v>
      </c>
      <c r="G292" s="4">
        <f>'[1]GAS WORK'!V72*1000</f>
        <v>0</v>
      </c>
      <c r="H292" s="4">
        <f>'[1]GAS WORK'!U72*1000</f>
        <v>0</v>
      </c>
      <c r="I292" s="4"/>
      <c r="J292" s="4"/>
      <c r="K292" s="4">
        <f t="shared" si="21"/>
        <v>234.7453367325594</v>
      </c>
      <c r="L292" s="4">
        <f>'[1]GAS WORK'!Z72*1000</f>
        <v>130.7695653039882</v>
      </c>
      <c r="M292" s="4">
        <f>'[1]GAS WORK'!AA72*1000</f>
        <v>103.9757714285712</v>
      </c>
      <c r="N292" s="4">
        <f>'[1]GAS WORK'!AB72*1000</f>
        <v>0</v>
      </c>
      <c r="O292" s="4">
        <f>'[1]GAS WORK'!AE72*1000</f>
        <v>0</v>
      </c>
      <c r="P292" s="4">
        <f>'[1]GAS WORK'!AD72*1000</f>
        <v>0</v>
      </c>
      <c r="Q292" s="4">
        <f>'[1]GAS WORK'!AC72*1000</f>
        <v>0</v>
      </c>
      <c r="R292" s="4"/>
      <c r="T292" s="6">
        <f t="shared" si="22"/>
        <v>0.14497612199392254</v>
      </c>
    </row>
    <row r="293" spans="1:20" ht="11.25">
      <c r="A293" s="2">
        <v>1962</v>
      </c>
      <c r="B293" s="4">
        <f t="shared" si="20"/>
        <v>2697.4400000000005</v>
      </c>
      <c r="C293" s="4">
        <f>'[1]GAS WORK'!R73*1000</f>
        <v>1348.7200000000003</v>
      </c>
      <c r="D293" s="4">
        <f>'[1]GAS WORK'!S73*1000</f>
        <v>1348.7200000000003</v>
      </c>
      <c r="E293" s="4">
        <f>'[1]GAS WORK'!T73*1000</f>
        <v>0</v>
      </c>
      <c r="F293" s="4">
        <f>'[1]GAS WORK'!W73*1000</f>
        <v>0</v>
      </c>
      <c r="G293" s="4">
        <f>'[1]GAS WORK'!V73*1000</f>
        <v>0</v>
      </c>
      <c r="H293" s="4">
        <f>'[1]GAS WORK'!U73*1000</f>
        <v>0</v>
      </c>
      <c r="I293" s="4"/>
      <c r="J293" s="4"/>
      <c r="K293" s="4">
        <f t="shared" si="21"/>
        <v>408.89966974197364</v>
      </c>
      <c r="L293" s="4">
        <f>'[1]GAS WORK'!Z73*1000</f>
        <v>233.95141831340257</v>
      </c>
      <c r="M293" s="4">
        <f>'[1]GAS WORK'!AA73*1000</f>
        <v>174.94825142857104</v>
      </c>
      <c r="N293" s="4">
        <f>'[1]GAS WORK'!AB73*1000</f>
        <v>0</v>
      </c>
      <c r="O293" s="4">
        <f>'[1]GAS WORK'!AE73*1000</f>
        <v>0</v>
      </c>
      <c r="P293" s="4">
        <f>'[1]GAS WORK'!AD73*1000</f>
        <v>0</v>
      </c>
      <c r="Q293" s="4">
        <f>'[1]GAS WORK'!AC73*1000</f>
        <v>0</v>
      </c>
      <c r="R293" s="4"/>
      <c r="T293" s="6">
        <f t="shared" si="22"/>
        <v>0.15158805005559847</v>
      </c>
    </row>
    <row r="294" spans="1:20" ht="11.25">
      <c r="A294" s="2">
        <v>1963</v>
      </c>
      <c r="B294" s="4">
        <f t="shared" si="20"/>
        <v>3775.68</v>
      </c>
      <c r="C294" s="4">
        <f>'[1]GAS WORK'!R74*1000</f>
        <v>1887.84</v>
      </c>
      <c r="D294" s="4">
        <f>'[1]GAS WORK'!S74*1000</f>
        <v>1887.84</v>
      </c>
      <c r="E294" s="4">
        <f>'[1]GAS WORK'!T74*1000</f>
        <v>0</v>
      </c>
      <c r="F294" s="4">
        <f>'[1]GAS WORK'!W74*1000</f>
        <v>0</v>
      </c>
      <c r="G294" s="4">
        <f>'[1]GAS WORK'!V74*1000</f>
        <v>0</v>
      </c>
      <c r="H294" s="4">
        <f>'[1]GAS WORK'!U74*1000</f>
        <v>0</v>
      </c>
      <c r="I294" s="4"/>
      <c r="J294" s="4"/>
      <c r="K294" s="4">
        <f t="shared" si="21"/>
        <v>589.073215382422</v>
      </c>
      <c r="L294" s="4">
        <f>'[1]GAS WORK'!Z74*1000</f>
        <v>341.7661753824225</v>
      </c>
      <c r="M294" s="4">
        <f>'[1]GAS WORK'!AA74*1000</f>
        <v>247.30703999999943</v>
      </c>
      <c r="N294" s="4">
        <f>'[1]GAS WORK'!AB74*1000</f>
        <v>0</v>
      </c>
      <c r="O294" s="4">
        <f>'[1]GAS WORK'!AE74*1000</f>
        <v>0</v>
      </c>
      <c r="P294" s="4">
        <f>'[1]GAS WORK'!AD74*1000</f>
        <v>0</v>
      </c>
      <c r="Q294" s="4">
        <f>'[1]GAS WORK'!AC74*1000</f>
        <v>0</v>
      </c>
      <c r="R294" s="4"/>
      <c r="T294" s="6">
        <f t="shared" si="22"/>
        <v>0.15601778100432823</v>
      </c>
    </row>
    <row r="295" spans="1:20" ht="11.25">
      <c r="A295" s="2">
        <v>1964</v>
      </c>
      <c r="B295" s="4">
        <f aca="true" t="shared" si="23" ref="B295:B326">SUM(C295:H295)</f>
        <v>3775.68</v>
      </c>
      <c r="C295" s="4">
        <f>'[1]GAS WORK'!R75*1000</f>
        <v>1887.84</v>
      </c>
      <c r="D295" s="4">
        <f>'[1]GAS WORK'!S75*1000</f>
        <v>1887.84</v>
      </c>
      <c r="E295" s="4">
        <f>'[1]GAS WORK'!T75*1000</f>
        <v>0</v>
      </c>
      <c r="F295" s="4">
        <f>'[1]GAS WORK'!W75*1000</f>
        <v>0</v>
      </c>
      <c r="G295" s="4">
        <f>'[1]GAS WORK'!V75*1000</f>
        <v>0</v>
      </c>
      <c r="H295" s="4">
        <f>'[1]GAS WORK'!U75*1000</f>
        <v>0</v>
      </c>
      <c r="I295" s="4"/>
      <c r="J295" s="4"/>
      <c r="K295" s="4">
        <f aca="true" t="shared" si="24" ref="K295:K326">SUM(L295:Q295)</f>
        <v>612.4142413805373</v>
      </c>
      <c r="L295" s="4">
        <f>'[1]GAS WORK'!Z75*1000</f>
        <v>362.679978523395</v>
      </c>
      <c r="M295" s="4">
        <f>'[1]GAS WORK'!AA75*1000</f>
        <v>249.7342628571423</v>
      </c>
      <c r="N295" s="4">
        <f>'[1]GAS WORK'!AB75*1000</f>
        <v>0</v>
      </c>
      <c r="O295" s="4">
        <f>'[1]GAS WORK'!AE75*1000</f>
        <v>0</v>
      </c>
      <c r="P295" s="4">
        <f>'[1]GAS WORK'!AD75*1000</f>
        <v>0</v>
      </c>
      <c r="Q295" s="4">
        <f>'[1]GAS WORK'!AC75*1000</f>
        <v>0</v>
      </c>
      <c r="R295" s="4"/>
      <c r="T295" s="6">
        <f t="shared" si="22"/>
        <v>0.16219972068092034</v>
      </c>
    </row>
    <row r="296" spans="1:20" ht="11.25">
      <c r="A296" s="2">
        <v>1965</v>
      </c>
      <c r="B296" s="4">
        <f t="shared" si="23"/>
        <v>4206.24</v>
      </c>
      <c r="C296" s="4">
        <f>'[1]GAS WORK'!R76*1000</f>
        <v>2103.12</v>
      </c>
      <c r="D296" s="4">
        <f>'[1]GAS WORK'!S76*1000</f>
        <v>2103.12</v>
      </c>
      <c r="E296" s="4">
        <f>'[1]GAS WORK'!T76*1000</f>
        <v>0</v>
      </c>
      <c r="F296" s="4">
        <f>'[1]GAS WORK'!W76*1000</f>
        <v>0</v>
      </c>
      <c r="G296" s="4">
        <f>'[1]GAS WORK'!V76*1000</f>
        <v>0</v>
      </c>
      <c r="H296" s="4">
        <f>'[1]GAS WORK'!U76*1000</f>
        <v>0</v>
      </c>
      <c r="I296" s="4"/>
      <c r="J296" s="4"/>
      <c r="K296" s="4">
        <f t="shared" si="24"/>
        <v>700.5782638721583</v>
      </c>
      <c r="L296" s="4">
        <f>'[1]GAS WORK'!Z76*1000</f>
        <v>419.6615210150161</v>
      </c>
      <c r="M296" s="4">
        <f>'[1]GAS WORK'!AA76*1000</f>
        <v>280.91674285714225</v>
      </c>
      <c r="N296" s="4">
        <f>'[1]GAS WORK'!AB76*1000</f>
        <v>0</v>
      </c>
      <c r="O296" s="4">
        <f>'[1]GAS WORK'!AE76*1000</f>
        <v>0</v>
      </c>
      <c r="P296" s="4">
        <f>'[1]GAS WORK'!AD76*1000</f>
        <v>0</v>
      </c>
      <c r="Q296" s="4">
        <f>'[1]GAS WORK'!AC76*1000</f>
        <v>0</v>
      </c>
      <c r="R296" s="4"/>
      <c r="T296" s="6">
        <f t="shared" si="22"/>
        <v>0.16655689258629047</v>
      </c>
    </row>
    <row r="297" spans="1:20" ht="11.25">
      <c r="A297" s="2">
        <v>1966</v>
      </c>
      <c r="B297" s="4">
        <f t="shared" si="23"/>
        <v>4423.36</v>
      </c>
      <c r="C297" s="4">
        <f>'[1]GAS WORK'!R77*1000</f>
        <v>2211.68</v>
      </c>
      <c r="D297" s="4">
        <f>'[1]GAS WORK'!S77*1000</f>
        <v>2211.68</v>
      </c>
      <c r="E297" s="4">
        <f>'[1]GAS WORK'!T77*1000</f>
        <v>0</v>
      </c>
      <c r="F297" s="4">
        <f>'[1]GAS WORK'!W77*1000</f>
        <v>0</v>
      </c>
      <c r="G297" s="4">
        <f>'[1]GAS WORK'!V77*1000</f>
        <v>0</v>
      </c>
      <c r="H297" s="4">
        <f>'[1]GAS WORK'!U77*1000</f>
        <v>0</v>
      </c>
      <c r="I297" s="4"/>
      <c r="J297" s="4"/>
      <c r="K297" s="4">
        <f t="shared" si="24"/>
        <v>752.6523109074699</v>
      </c>
      <c r="L297" s="4">
        <f>'[1]GAS WORK'!Z77*1000</f>
        <v>454.39146519318473</v>
      </c>
      <c r="M297" s="4">
        <f>'[1]GAS WORK'!AA77*1000</f>
        <v>298.2608457142851</v>
      </c>
      <c r="N297" s="4">
        <f>'[1]GAS WORK'!AB77*1000</f>
        <v>0</v>
      </c>
      <c r="O297" s="4">
        <f>'[1]GAS WORK'!AE77*1000</f>
        <v>0</v>
      </c>
      <c r="P297" s="4">
        <f>'[1]GAS WORK'!AD77*1000</f>
        <v>0</v>
      </c>
      <c r="Q297" s="4">
        <f>'[1]GAS WORK'!AC77*1000</f>
        <v>0</v>
      </c>
      <c r="R297" s="4"/>
      <c r="T297" s="6">
        <f t="shared" si="22"/>
        <v>0.17015398043737565</v>
      </c>
    </row>
    <row r="298" spans="1:20" ht="11.25">
      <c r="A298" s="2">
        <v>1967</v>
      </c>
      <c r="B298" s="4">
        <f t="shared" si="23"/>
        <v>4853.920000000001</v>
      </c>
      <c r="C298" s="4">
        <f>'[1]GAS WORK'!R78*1000</f>
        <v>2373.6000000000004</v>
      </c>
      <c r="D298" s="4">
        <f>'[1]GAS WORK'!S78*1000</f>
        <v>2373.6000000000004</v>
      </c>
      <c r="E298" s="4">
        <f>'[1]GAS WORK'!T78*1000</f>
        <v>106.72000000000001</v>
      </c>
      <c r="F298" s="4">
        <f>'[1]GAS WORK'!W78*1000</f>
        <v>0</v>
      </c>
      <c r="G298" s="4">
        <f>'[1]GAS WORK'!V78*1000</f>
        <v>0</v>
      </c>
      <c r="H298" s="4">
        <f>'[1]GAS WORK'!U78*1000</f>
        <v>0</v>
      </c>
      <c r="I298" s="4"/>
      <c r="J298" s="4"/>
      <c r="K298" s="4">
        <f t="shared" si="24"/>
        <v>828.4185802885418</v>
      </c>
      <c r="L298" s="4">
        <f>'[1]GAS WORK'!Z78*1000</f>
        <v>502.7555167868587</v>
      </c>
      <c r="M298" s="4">
        <f>'[1]GAS WORK'!AA78*1000</f>
        <v>323.148685714285</v>
      </c>
      <c r="N298" s="4">
        <f>'[1]GAS WORK'!AB78*1000</f>
        <v>2.514377787397983</v>
      </c>
      <c r="O298" s="4">
        <f>'[1]GAS WORK'!AE78*1000</f>
        <v>0</v>
      </c>
      <c r="P298" s="4">
        <f>'[1]GAS WORK'!AD78*1000</f>
        <v>0</v>
      </c>
      <c r="Q298" s="4">
        <f>'[1]GAS WORK'!AC78*1000</f>
        <v>0</v>
      </c>
      <c r="R298" s="4"/>
      <c r="T298" s="6">
        <f t="shared" si="22"/>
        <v>0.17067001110206628</v>
      </c>
    </row>
    <row r="299" spans="1:20" ht="11.25">
      <c r="A299" s="2">
        <v>1968</v>
      </c>
      <c r="B299" s="4">
        <f t="shared" si="23"/>
        <v>14672.16</v>
      </c>
      <c r="C299" s="4">
        <f>'[1]GAS WORK'!R79*1000</f>
        <v>5825.4400000000005</v>
      </c>
      <c r="D299" s="4">
        <f>'[1]GAS WORK'!S79*1000</f>
        <v>5825.4400000000005</v>
      </c>
      <c r="E299" s="4">
        <f>'[1]GAS WORK'!T79*1000</f>
        <v>3021.2799999999997</v>
      </c>
      <c r="F299" s="4">
        <f>'[1]GAS WORK'!W79*1000</f>
        <v>0</v>
      </c>
      <c r="G299" s="4">
        <f>'[1]GAS WORK'!V79*1000</f>
        <v>0</v>
      </c>
      <c r="H299" s="4">
        <f>'[1]GAS WORK'!U79*1000</f>
        <v>0</v>
      </c>
      <c r="I299" s="4"/>
      <c r="J299" s="4"/>
      <c r="K299" s="4">
        <f t="shared" si="24"/>
        <v>2161.8440525722126</v>
      </c>
      <c r="L299" s="4">
        <f>'[1]GAS WORK'!Z79*1000</f>
        <v>1288.7534929253009</v>
      </c>
      <c r="M299" s="4">
        <f>'[1]GAS WORK'!AA79*1000</f>
        <v>800.5818971428554</v>
      </c>
      <c r="N299" s="4">
        <f>'[1]GAS WORK'!AB79*1000</f>
        <v>72.50866250405616</v>
      </c>
      <c r="O299" s="4">
        <f>'[1]GAS WORK'!AE79*1000</f>
        <v>0</v>
      </c>
      <c r="P299" s="4">
        <f>'[1]GAS WORK'!AD79*1000</f>
        <v>0</v>
      </c>
      <c r="Q299" s="4">
        <f>'[1]GAS WORK'!AC79*1000</f>
        <v>0</v>
      </c>
      <c r="R299" s="4"/>
      <c r="T299" s="6">
        <f t="shared" si="22"/>
        <v>0.14734327137737133</v>
      </c>
    </row>
    <row r="300" spans="1:20" ht="11.25">
      <c r="A300" s="2">
        <v>1969</v>
      </c>
      <c r="B300" s="4">
        <f t="shared" si="23"/>
        <v>55542.240000000005</v>
      </c>
      <c r="C300" s="4">
        <f>'[1]GAS WORK'!R80*1000</f>
        <v>15441.28</v>
      </c>
      <c r="D300" s="4">
        <f>'[1]GAS WORK'!S80*1000</f>
        <v>15441.28</v>
      </c>
      <c r="E300" s="4">
        <f>'[1]GAS WORK'!T80*1000</f>
        <v>19952.96</v>
      </c>
      <c r="F300" s="4">
        <f>'[1]GAS WORK'!W80*1000</f>
        <v>0</v>
      </c>
      <c r="G300" s="4">
        <f>'[1]GAS WORK'!V80*1000</f>
        <v>4706.719999999999</v>
      </c>
      <c r="H300" s="4">
        <f>'[1]GAS WORK'!U80*1000</f>
        <v>0</v>
      </c>
      <c r="I300" s="4"/>
      <c r="J300" s="4"/>
      <c r="K300" s="4">
        <f t="shared" si="24"/>
        <v>6842.833903235868</v>
      </c>
      <c r="L300" s="4">
        <f>'[1]GAS WORK'!Z80*1000</f>
        <v>3404.57754944375</v>
      </c>
      <c r="M300" s="4">
        <f>'[1]GAS WORK'!AA80*1000</f>
        <v>2141.926125714281</v>
      </c>
      <c r="N300" s="4">
        <f>'[1]GAS WORK'!AB80*1000</f>
        <v>488.70069349934533</v>
      </c>
      <c r="O300" s="4">
        <f>'[1]GAS WORK'!AE80*1000</f>
        <v>0</v>
      </c>
      <c r="P300" s="4">
        <f>'[1]GAS WORK'!AD80*1000</f>
        <v>807.6295345784918</v>
      </c>
      <c r="Q300" s="4">
        <f>'[1]GAS WORK'!AC80*1000</f>
        <v>0</v>
      </c>
      <c r="R300" s="4"/>
      <c r="T300" s="6">
        <f t="shared" si="22"/>
        <v>0.12320053896342437</v>
      </c>
    </row>
    <row r="301" spans="1:20" ht="11.25">
      <c r="A301" s="2">
        <v>1970</v>
      </c>
      <c r="B301" s="4">
        <f t="shared" si="23"/>
        <v>167918.40000000002</v>
      </c>
      <c r="C301" s="4">
        <f>'[1]GAS WORK'!R81*1000</f>
        <v>46728.64</v>
      </c>
      <c r="D301" s="4">
        <f>'[1]GAS WORK'!S81*1000</f>
        <v>46728.64</v>
      </c>
      <c r="E301" s="4">
        <f>'[1]GAS WORK'!T81*1000</f>
        <v>67623.68000000001</v>
      </c>
      <c r="F301" s="4">
        <f>'[1]GAS WORK'!W81*1000</f>
        <v>0</v>
      </c>
      <c r="G301" s="4">
        <f>'[1]GAS WORK'!V81*1000</f>
        <v>6837.44</v>
      </c>
      <c r="H301" s="4">
        <f>'[1]GAS WORK'!U81*1000</f>
        <v>0</v>
      </c>
      <c r="I301" s="4"/>
      <c r="J301" s="4"/>
      <c r="K301" s="4">
        <f t="shared" si="24"/>
        <v>20398.31334430111</v>
      </c>
      <c r="L301" s="4">
        <f>'[1]GAS WORK'!Z81*1000</f>
        <v>11001.481547833891</v>
      </c>
      <c r="M301" s="4">
        <f>'[1]GAS WORK'!AA81*1000</f>
        <v>6542.0096</v>
      </c>
      <c r="N301" s="4">
        <f>'[1]GAS WORK'!AB81*1000</f>
        <v>1696.0660684785805</v>
      </c>
      <c r="O301" s="4">
        <f>'[1]GAS WORK'!AE81*1000</f>
        <v>0</v>
      </c>
      <c r="P301" s="4">
        <f>'[1]GAS WORK'!AD81*1000</f>
        <v>1158.7561279886386</v>
      </c>
      <c r="Q301" s="4">
        <f>'[1]GAS WORK'!AC81*1000</f>
        <v>0</v>
      </c>
      <c r="R301" s="4"/>
      <c r="T301" s="6">
        <f t="shared" si="22"/>
        <v>0.1214775351855491</v>
      </c>
    </row>
    <row r="302" spans="1:20" ht="11.25">
      <c r="A302" s="2">
        <v>1971</v>
      </c>
      <c r="B302" s="4">
        <f t="shared" si="23"/>
        <v>435605.28</v>
      </c>
      <c r="C302" s="4">
        <f>'[1]GAS WORK'!R82*1000</f>
        <v>126753.92000000001</v>
      </c>
      <c r="D302" s="4">
        <f>'[1]GAS WORK'!S82*1000</f>
        <v>126753.92000000001</v>
      </c>
      <c r="E302" s="4">
        <f>'[1]GAS WORK'!T82*1000</f>
        <v>153364</v>
      </c>
      <c r="F302" s="4">
        <f>'[1]GAS WORK'!W82*1000</f>
        <v>0</v>
      </c>
      <c r="G302" s="4">
        <f>'[1]GAS WORK'!V82*1000</f>
        <v>28733.440000000002</v>
      </c>
      <c r="H302" s="4">
        <f>'[1]GAS WORK'!U82*1000</f>
        <v>0</v>
      </c>
      <c r="I302" s="4"/>
      <c r="J302" s="4"/>
      <c r="K302" s="4">
        <f t="shared" si="24"/>
        <v>57728.53297884274</v>
      </c>
      <c r="L302" s="4">
        <f>'[1]GAS WORK'!Z82*1000</f>
        <v>30948.005820542534</v>
      </c>
      <c r="M302" s="4">
        <f>'[1]GAS WORK'!AA82*1000</f>
        <v>18125.81056</v>
      </c>
      <c r="N302" s="4">
        <f>'[1]GAS WORK'!AB82*1000</f>
        <v>3930.449846169715</v>
      </c>
      <c r="O302" s="4">
        <f>'[1]GAS WORK'!AE82*1000</f>
        <v>0</v>
      </c>
      <c r="P302" s="4">
        <f>'[1]GAS WORK'!AD82*1000</f>
        <v>4724.266752130488</v>
      </c>
      <c r="Q302" s="4">
        <f>'[1]GAS WORK'!AC82*1000</f>
        <v>0</v>
      </c>
      <c r="R302" s="4"/>
      <c r="T302" s="6">
        <f t="shared" si="22"/>
        <v>0.13252486971425767</v>
      </c>
    </row>
    <row r="303" spans="1:20" ht="11.25">
      <c r="A303" s="2">
        <v>1972</v>
      </c>
      <c r="B303" s="4">
        <f t="shared" si="23"/>
        <v>715587.0399999999</v>
      </c>
      <c r="C303" s="4">
        <f>'[1]GAS WORK'!R83*1000</f>
        <v>200041.12</v>
      </c>
      <c r="D303" s="4">
        <f>'[1]GAS WORK'!S83*1000</f>
        <v>200041.12</v>
      </c>
      <c r="E303" s="4">
        <f>'[1]GAS WORK'!T83*1000</f>
        <v>247192.96</v>
      </c>
      <c r="F303" s="4">
        <f>'[1]GAS WORK'!W83*1000</f>
        <v>0</v>
      </c>
      <c r="G303" s="4">
        <f>'[1]GAS WORK'!V83*1000</f>
        <v>68311.84</v>
      </c>
      <c r="H303" s="4">
        <f>'[1]GAS WORK'!U83*1000</f>
        <v>0</v>
      </c>
      <c r="I303" s="4"/>
      <c r="J303" s="4"/>
      <c r="K303" s="4">
        <f t="shared" si="24"/>
        <v>98289.86489144719</v>
      </c>
      <c r="L303" s="4">
        <f>'[1]GAS WORK'!Z83*1000</f>
        <v>51126.387194232055</v>
      </c>
      <c r="M303" s="4">
        <f>'[1]GAS WORK'!AA83*1000</f>
        <v>29206.003520000002</v>
      </c>
      <c r="N303" s="4">
        <f>'[1]GAS WORK'!AB83*1000</f>
        <v>6473.059884502064</v>
      </c>
      <c r="O303" s="4">
        <f>'[1]GAS WORK'!AE83*1000</f>
        <v>0</v>
      </c>
      <c r="P303" s="4">
        <f>'[1]GAS WORK'!AD83*1000</f>
        <v>11484.414292713072</v>
      </c>
      <c r="Q303" s="4">
        <f>'[1]GAS WORK'!AC83*1000</f>
        <v>0</v>
      </c>
      <c r="R303" s="4"/>
      <c r="T303" s="6">
        <f t="shared" si="22"/>
        <v>0.13735556878090915</v>
      </c>
    </row>
    <row r="304" spans="1:20" ht="11.25">
      <c r="A304" s="2">
        <v>1973</v>
      </c>
      <c r="B304" s="4">
        <f t="shared" si="23"/>
        <v>926005.76</v>
      </c>
      <c r="C304" s="4">
        <f>'[1]GAS WORK'!R84*1000</f>
        <v>273541.76</v>
      </c>
      <c r="D304" s="4">
        <f>'[1]GAS WORK'!S84*1000</f>
        <v>273541.76</v>
      </c>
      <c r="E304" s="4">
        <f>'[1]GAS WORK'!T84*1000</f>
        <v>347815.2</v>
      </c>
      <c r="F304" s="4">
        <f>'[1]GAS WORK'!W84*1000</f>
        <v>0</v>
      </c>
      <c r="G304" s="4">
        <f>'[1]GAS WORK'!V84*1000</f>
        <v>31107.04</v>
      </c>
      <c r="H304" s="4">
        <f>'[1]GAS WORK'!U84*1000</f>
        <v>0</v>
      </c>
      <c r="I304" s="4"/>
      <c r="J304" s="4"/>
      <c r="K304" s="4">
        <f t="shared" si="24"/>
        <v>123179.52997584044</v>
      </c>
      <c r="L304" s="4">
        <f>'[1]GAS WORK'!Z84*1000</f>
        <v>67840.49263223793</v>
      </c>
      <c r="M304" s="4">
        <f>'[1]GAS WORK'!AA84*1000</f>
        <v>40757.72224000001</v>
      </c>
      <c r="N304" s="4">
        <f>'[1]GAS WORK'!AB84*1000</f>
        <v>9277.16525489358</v>
      </c>
      <c r="O304" s="4">
        <f>'[1]GAS WORK'!AE84*1000</f>
        <v>0</v>
      </c>
      <c r="P304" s="4">
        <f>'[1]GAS WORK'!AD84*1000</f>
        <v>5304.149848708919</v>
      </c>
      <c r="Q304" s="4">
        <f>'[1]GAS WORK'!AC84*1000</f>
        <v>0</v>
      </c>
      <c r="R304" s="4"/>
      <c r="T304" s="6">
        <f t="shared" si="22"/>
        <v>0.13302242307417228</v>
      </c>
    </row>
    <row r="305" spans="1:20" ht="11.25">
      <c r="A305" s="2">
        <v>1974</v>
      </c>
      <c r="B305" s="4">
        <f t="shared" si="23"/>
        <v>1223772.96</v>
      </c>
      <c r="C305" s="4">
        <f>'[1]GAS WORK'!R85*1000</f>
        <v>324283.44</v>
      </c>
      <c r="D305" s="4">
        <f>'[1]GAS WORK'!S85*1000</f>
        <v>324283.44</v>
      </c>
      <c r="E305" s="4">
        <f>'[1]GAS WORK'!T85*1000</f>
        <v>468607.52</v>
      </c>
      <c r="F305" s="4">
        <f>'[1]GAS WORK'!W85*1000</f>
        <v>0</v>
      </c>
      <c r="G305" s="4">
        <f>'[1]GAS WORK'!V85*1000</f>
        <v>106598.56000000001</v>
      </c>
      <c r="H305" s="4">
        <f>'[1]GAS WORK'!U85*1000</f>
        <v>0</v>
      </c>
      <c r="I305" s="4"/>
      <c r="J305" s="4"/>
      <c r="K305" s="4">
        <f t="shared" si="24"/>
        <v>163499.76159354934</v>
      </c>
      <c r="L305" s="4">
        <f>'[1]GAS WORK'!Z85*1000</f>
        <v>82764.16827111847</v>
      </c>
      <c r="M305" s="4">
        <f>'[1]GAS WORK'!AA85*1000</f>
        <v>49291.08288</v>
      </c>
      <c r="N305" s="4">
        <f>'[1]GAS WORK'!AB85*1000</f>
        <v>12702.103242505143</v>
      </c>
      <c r="O305" s="4">
        <f>'[1]GAS WORK'!AE85*1000</f>
        <v>0</v>
      </c>
      <c r="P305" s="4">
        <f>'[1]GAS WORK'!AD85*1000</f>
        <v>18742.407199925703</v>
      </c>
      <c r="Q305" s="4">
        <f>'[1]GAS WORK'!AC85*1000</f>
        <v>0</v>
      </c>
      <c r="R305" s="4"/>
      <c r="T305" s="6">
        <f t="shared" si="22"/>
        <v>0.1336030186461624</v>
      </c>
    </row>
    <row r="306" spans="1:20" ht="11.25">
      <c r="A306" s="2">
        <v>1975</v>
      </c>
      <c r="B306" s="4">
        <f t="shared" si="23"/>
        <v>1362468.4800000002</v>
      </c>
      <c r="C306" s="4">
        <f>'[1]GAS WORK'!R86*1000</f>
        <v>343804.00000000006</v>
      </c>
      <c r="D306" s="4">
        <f>'[1]GAS WORK'!S86*1000</f>
        <v>343804.00000000006</v>
      </c>
      <c r="E306" s="4">
        <f>'[1]GAS WORK'!T86*1000</f>
        <v>581958.88</v>
      </c>
      <c r="F306" s="4">
        <f>'[1]GAS WORK'!W86*1000</f>
        <v>0</v>
      </c>
      <c r="G306" s="4">
        <f>'[1]GAS WORK'!V86*1000</f>
        <v>92901.6</v>
      </c>
      <c r="H306" s="4">
        <f>'[1]GAS WORK'!U86*1000</f>
        <v>0</v>
      </c>
      <c r="I306" s="4"/>
      <c r="J306" s="4"/>
      <c r="K306" s="4">
        <f t="shared" si="24"/>
        <v>173212.5369039335</v>
      </c>
      <c r="L306" s="4">
        <f>'[1]GAS WORK'!Z86*1000</f>
        <v>87834.63691630217</v>
      </c>
      <c r="M306" s="4">
        <f>'[1]GAS WORK'!AA86*1000</f>
        <v>53289.62000000001</v>
      </c>
      <c r="N306" s="4">
        <f>'[1]GAS WORK'!AB86*1000</f>
        <v>15945.573086990904</v>
      </c>
      <c r="O306" s="4">
        <f>'[1]GAS WORK'!AE86*1000</f>
        <v>0</v>
      </c>
      <c r="P306" s="4">
        <f>'[1]GAS WORK'!AD86*1000</f>
        <v>16142.706900640398</v>
      </c>
      <c r="Q306" s="4">
        <f>'[1]GAS WORK'!AC86*1000</f>
        <v>0</v>
      </c>
      <c r="R306" s="4"/>
      <c r="T306" s="6">
        <f t="shared" si="22"/>
        <v>0.1271314085034345</v>
      </c>
    </row>
    <row r="307" spans="1:20" ht="11.25">
      <c r="A307" s="2">
        <v>1976</v>
      </c>
      <c r="B307" s="4">
        <f t="shared" si="23"/>
        <v>1512917.92</v>
      </c>
      <c r="C307" s="4">
        <f>'[1]GAS WORK'!R87*1000</f>
        <v>394383.76</v>
      </c>
      <c r="D307" s="4">
        <f>'[1]GAS WORK'!S87*1000</f>
        <v>394383.76</v>
      </c>
      <c r="E307" s="4">
        <f>'[1]GAS WORK'!T87*1000</f>
        <v>652386.72</v>
      </c>
      <c r="F307" s="4">
        <f>'[1]GAS WORK'!W87*1000</f>
        <v>0</v>
      </c>
      <c r="G307" s="4">
        <f>'[1]GAS WORK'!V87*1000</f>
        <v>71763.68000000001</v>
      </c>
      <c r="H307" s="4">
        <f>'[1]GAS WORK'!U87*1000</f>
        <v>0</v>
      </c>
      <c r="I307" s="4"/>
      <c r="J307" s="4"/>
      <c r="K307" s="4">
        <f t="shared" si="24"/>
        <v>199160.70721734673</v>
      </c>
      <c r="L307" s="4">
        <f>'[1]GAS WORK'!Z87*1000</f>
        <v>105412.40791405269</v>
      </c>
      <c r="M307" s="4">
        <f>'[1]GAS WORK'!AA87*1000</f>
        <v>62312.63408000001</v>
      </c>
      <c r="N307" s="4">
        <f>'[1]GAS WORK'!AB87*1000</f>
        <v>18091.721851628434</v>
      </c>
      <c r="O307" s="4">
        <f>'[1]GAS WORK'!AE87*1000</f>
        <v>0</v>
      </c>
      <c r="P307" s="4">
        <f>'[1]GAS WORK'!AD87*1000</f>
        <v>13343.943371665568</v>
      </c>
      <c r="Q307" s="4">
        <f>'[1]GAS WORK'!AC87*1000</f>
        <v>0</v>
      </c>
      <c r="R307" s="4"/>
      <c r="T307" s="6">
        <f t="shared" si="22"/>
        <v>0.1316401270581465</v>
      </c>
    </row>
    <row r="308" spans="1:20" ht="11.25">
      <c r="A308" s="2">
        <v>1977</v>
      </c>
      <c r="B308" s="4">
        <f t="shared" si="23"/>
        <v>1599850.56</v>
      </c>
      <c r="C308" s="4">
        <f>'[1]GAS WORK'!R88*1000</f>
        <v>418761.92000000004</v>
      </c>
      <c r="D308" s="4">
        <f>'[1]GAS WORK'!S88*1000</f>
        <v>418761.92000000004</v>
      </c>
      <c r="E308" s="4">
        <f>'[1]GAS WORK'!T88*1000</f>
        <v>705985.9199999999</v>
      </c>
      <c r="F308" s="4">
        <f>'[1]GAS WORK'!W88*1000</f>
        <v>0</v>
      </c>
      <c r="G308" s="4">
        <f>'[1]GAS WORK'!V88*1000</f>
        <v>56340.8</v>
      </c>
      <c r="H308" s="4">
        <f>'[1]GAS WORK'!U88*1000</f>
        <v>0</v>
      </c>
      <c r="I308" s="4"/>
      <c r="J308" s="4"/>
      <c r="K308" s="4">
        <f t="shared" si="24"/>
        <v>216234.53196688453</v>
      </c>
      <c r="L308" s="4">
        <f>'[1]GAS WORK'!Z88*1000</f>
        <v>118075.96402686031</v>
      </c>
      <c r="M308" s="4">
        <f>'[1]GAS WORK'!AA88*1000</f>
        <v>67420.66912000004</v>
      </c>
      <c r="N308" s="4">
        <f>'[1]GAS WORK'!AB88*1000</f>
        <v>19765.788458858264</v>
      </c>
      <c r="O308" s="4">
        <f>'[1]GAS WORK'!AE88*1000</f>
        <v>0</v>
      </c>
      <c r="P308" s="4">
        <f>'[1]GAS WORK'!AD88*1000</f>
        <v>10972.110361165924</v>
      </c>
      <c r="Q308" s="4">
        <f>'[1]GAS WORK'!AC88*1000</f>
        <v>0</v>
      </c>
      <c r="R308" s="4"/>
      <c r="T308" s="6">
        <f t="shared" si="22"/>
        <v>0.13515920634917583</v>
      </c>
    </row>
    <row r="309" spans="1:20" ht="11.25">
      <c r="A309" s="2">
        <v>1978</v>
      </c>
      <c r="B309" s="4">
        <f t="shared" si="23"/>
        <v>1690441.12</v>
      </c>
      <c r="C309" s="4">
        <f>'[1]GAS WORK'!R89*1000</f>
        <v>436284.24</v>
      </c>
      <c r="D309" s="4">
        <f>'[1]GAS WORK'!S89*1000</f>
        <v>436284.24</v>
      </c>
      <c r="E309" s="4">
        <f>'[1]GAS WORK'!T89*1000</f>
        <v>781050.56</v>
      </c>
      <c r="F309" s="4">
        <f>'[1]GAS WORK'!W89*1000</f>
        <v>0</v>
      </c>
      <c r="G309" s="4">
        <f>'[1]GAS WORK'!V89*1000</f>
        <v>36822.08</v>
      </c>
      <c r="H309" s="4">
        <f>'[1]GAS WORK'!U89*1000</f>
        <v>0</v>
      </c>
      <c r="I309" s="4"/>
      <c r="J309" s="4"/>
      <c r="K309" s="4">
        <f t="shared" si="24"/>
        <v>224452.7391082494</v>
      </c>
      <c r="L309" s="4">
        <f>'[1]GAS WORK'!Z89*1000</f>
        <v>123459.16885639889</v>
      </c>
      <c r="M309" s="4">
        <f>'[1]GAS WORK'!AA89*1000</f>
        <v>71550.61536000003</v>
      </c>
      <c r="N309" s="4">
        <f>'[1]GAS WORK'!AB89*1000</f>
        <v>22055.21206138894</v>
      </c>
      <c r="O309" s="4">
        <f>'[1]GAS WORK'!AE89*1000</f>
        <v>0</v>
      </c>
      <c r="P309" s="4">
        <f>'[1]GAS WORK'!AD89*1000</f>
        <v>7387.742830461562</v>
      </c>
      <c r="Q309" s="4">
        <f>'[1]GAS WORK'!AC89*1000</f>
        <v>0</v>
      </c>
      <c r="R309" s="4"/>
      <c r="T309" s="6">
        <f t="shared" si="22"/>
        <v>0.1327776143473423</v>
      </c>
    </row>
    <row r="310" spans="1:20" ht="11.25">
      <c r="A310" s="2">
        <v>1979</v>
      </c>
      <c r="B310" s="4">
        <f t="shared" si="23"/>
        <v>1844879.68</v>
      </c>
      <c r="C310" s="4">
        <f>'[1]GAS WORK'!R90*1000</f>
        <v>466912.88</v>
      </c>
      <c r="D310" s="4">
        <f>'[1]GAS WORK'!S90*1000</f>
        <v>466912.88</v>
      </c>
      <c r="E310" s="4">
        <f>'[1]GAS WORK'!T90*1000</f>
        <v>884911.2</v>
      </c>
      <c r="F310" s="4">
        <f>'[1]GAS WORK'!W90*1000</f>
        <v>0</v>
      </c>
      <c r="G310" s="4">
        <f>'[1]GAS WORK'!V90*1000</f>
        <v>26142.72</v>
      </c>
      <c r="H310" s="4">
        <f>'[1]GAS WORK'!U90*1000</f>
        <v>0</v>
      </c>
      <c r="I310" s="4"/>
      <c r="J310" s="4"/>
      <c r="K310" s="4">
        <f t="shared" si="24"/>
        <v>246343.1557081344</v>
      </c>
      <c r="L310" s="4">
        <f>'[1]GAS WORK'!Z90*1000</f>
        <v>137616.55739149352</v>
      </c>
      <c r="M310" s="4">
        <f>'[1]GAS WORK'!AA90*1000</f>
        <v>77974.45096000005</v>
      </c>
      <c r="N310" s="4">
        <f>'[1]GAS WORK'!AB90*1000</f>
        <v>25219.40568499364</v>
      </c>
      <c r="O310" s="4">
        <f>'[1]GAS WORK'!AE90*1000</f>
        <v>0</v>
      </c>
      <c r="P310" s="4">
        <f>'[1]GAS WORK'!AD90*1000</f>
        <v>5532.741671647218</v>
      </c>
      <c r="Q310" s="4">
        <f>'[1]GAS WORK'!AC90*1000</f>
        <v>0</v>
      </c>
      <c r="R310" s="4"/>
      <c r="T310" s="6">
        <f t="shared" si="22"/>
        <v>0.13352803349654457</v>
      </c>
    </row>
    <row r="311" spans="1:20" ht="11.25">
      <c r="A311" s="2">
        <v>1980</v>
      </c>
      <c r="B311" s="4">
        <f t="shared" si="23"/>
        <v>1868612.0000000002</v>
      </c>
      <c r="C311" s="4">
        <f>'[1]GAS WORK'!R91*1000</f>
        <v>472846.88</v>
      </c>
      <c r="D311" s="4">
        <f>'[1]GAS WORK'!S91*1000</f>
        <v>472846.88</v>
      </c>
      <c r="E311" s="4">
        <f>'[1]GAS WORK'!T91*1000</f>
        <v>908098.88</v>
      </c>
      <c r="F311" s="4">
        <f>'[1]GAS WORK'!W91*1000</f>
        <v>0</v>
      </c>
      <c r="G311" s="4">
        <f>'[1]GAS WORK'!V91*1000</f>
        <v>14819.359999999999</v>
      </c>
      <c r="H311" s="4">
        <f>'[1]GAS WORK'!U91*1000</f>
        <v>0</v>
      </c>
      <c r="I311" s="4"/>
      <c r="J311" s="4"/>
      <c r="K311" s="4">
        <f t="shared" si="24"/>
        <v>247946.01744356676</v>
      </c>
      <c r="L311" s="4">
        <f>'[1]GAS WORK'!Z91*1000</f>
        <v>138549.3557723371</v>
      </c>
      <c r="M311" s="4">
        <f>'[1]GAS WORK'!AA91*1000</f>
        <v>80383.9696</v>
      </c>
      <c r="N311" s="4">
        <f>'[1]GAS WORK'!AB91*1000</f>
        <v>26034.25795735061</v>
      </c>
      <c r="O311" s="4">
        <f>'[1]GAS WORK'!AE91*1000</f>
        <v>0</v>
      </c>
      <c r="P311" s="4">
        <f>'[1]GAS WORK'!AD91*1000</f>
        <v>2978.434113879086</v>
      </c>
      <c r="Q311" s="4">
        <f>'[1]GAS WORK'!AC91*1000</f>
        <v>0</v>
      </c>
      <c r="R311" s="4"/>
      <c r="T311" s="6">
        <f t="shared" si="22"/>
        <v>0.132689941755467</v>
      </c>
    </row>
    <row r="312" spans="1:20" ht="11.25">
      <c r="A312" s="2">
        <v>1981</v>
      </c>
      <c r="B312" s="4">
        <f t="shared" si="23"/>
        <v>1881661.28</v>
      </c>
      <c r="C312" s="4">
        <f>'[1]GAS WORK'!R92*1000</f>
        <v>461413.12</v>
      </c>
      <c r="D312" s="4">
        <f>'[1]GAS WORK'!S92*1000</f>
        <v>461413.12</v>
      </c>
      <c r="E312" s="4">
        <f>'[1]GAS WORK'!T92*1000</f>
        <v>943474.7200000001</v>
      </c>
      <c r="F312" s="4">
        <f>'[1]GAS WORK'!W92*1000</f>
        <v>0</v>
      </c>
      <c r="G312" s="4">
        <f>'[1]GAS WORK'!V92*1000</f>
        <v>15360.32</v>
      </c>
      <c r="H312" s="4">
        <f>'[1]GAS WORK'!U92*1000</f>
        <v>0</v>
      </c>
      <c r="I312" s="4"/>
      <c r="J312" s="4"/>
      <c r="K312" s="4">
        <f t="shared" si="24"/>
        <v>250649.4661265638</v>
      </c>
      <c r="L312" s="4">
        <f>'[1]GAS WORK'!Z92*1000</f>
        <v>140596.65026161316</v>
      </c>
      <c r="M312" s="4">
        <f>'[1]GAS WORK'!AA92*1000</f>
        <v>79824.46976000002</v>
      </c>
      <c r="N312" s="4">
        <f>'[1]GAS WORK'!AB92*1000</f>
        <v>27229.146697997563</v>
      </c>
      <c r="O312" s="4">
        <f>'[1]GAS WORK'!AE92*1000</f>
        <v>0</v>
      </c>
      <c r="P312" s="4">
        <f>'[1]GAS WORK'!AD92*1000</f>
        <v>2999.199406953061</v>
      </c>
      <c r="Q312" s="4">
        <f>'[1]GAS WORK'!AC92*1000</f>
        <v>0</v>
      </c>
      <c r="R312" s="4"/>
      <c r="T312" s="6">
        <f t="shared" si="22"/>
        <v>0.13320647493291876</v>
      </c>
    </row>
    <row r="313" spans="1:20" ht="11.25">
      <c r="A313" s="2">
        <v>1982</v>
      </c>
      <c r="B313" s="4">
        <f t="shared" si="23"/>
        <v>1904308</v>
      </c>
      <c r="C313" s="4">
        <f>'[1]GAS WORK'!R93*1000</f>
        <v>475757.76</v>
      </c>
      <c r="D313" s="4">
        <f>'[1]GAS WORK'!S93*1000</f>
        <v>475757.76</v>
      </c>
      <c r="E313" s="4">
        <f>'[1]GAS WORK'!T93*1000</f>
        <v>938834.24</v>
      </c>
      <c r="F313" s="4">
        <f>'[1]GAS WORK'!W93*1000</f>
        <v>0</v>
      </c>
      <c r="G313" s="4">
        <f>'[1]GAS WORK'!V93*1000</f>
        <v>13958.24</v>
      </c>
      <c r="H313" s="4">
        <f>'[1]GAS WORK'!U93*1000</f>
        <v>0</v>
      </c>
      <c r="I313" s="4"/>
      <c r="J313" s="4"/>
      <c r="K313" s="4">
        <f t="shared" si="24"/>
        <v>253301.18454072386</v>
      </c>
      <c r="L313" s="4">
        <f>'[1]GAS WORK'!Z93*1000</f>
        <v>139790.17597983297</v>
      </c>
      <c r="M313" s="4">
        <f>'[1]GAS WORK'!AA93*1000</f>
        <v>83733.36576000004</v>
      </c>
      <c r="N313" s="4">
        <f>'[1]GAS WORK'!AB93*1000</f>
        <v>27186.37775379898</v>
      </c>
      <c r="O313" s="4">
        <f>'[1]GAS WORK'!AE93*1000</f>
        <v>0</v>
      </c>
      <c r="P313" s="4">
        <f>'[1]GAS WORK'!AD93*1000</f>
        <v>2591.2650470918807</v>
      </c>
      <c r="Q313" s="4">
        <f>'[1]GAS WORK'!AC93*1000</f>
        <v>0</v>
      </c>
      <c r="R313" s="4"/>
      <c r="T313" s="6">
        <f t="shared" si="22"/>
        <v>0.13301481931532286</v>
      </c>
    </row>
    <row r="314" spans="1:20" ht="11.25">
      <c r="A314" s="2">
        <v>1983</v>
      </c>
      <c r="B314" s="4">
        <f t="shared" si="23"/>
        <v>1943459.5200000003</v>
      </c>
      <c r="C314" s="4">
        <f>'[1]GAS WORK'!R94*1000</f>
        <v>489616.64</v>
      </c>
      <c r="D314" s="4">
        <f>'[1]GAS WORK'!S94*1000</f>
        <v>489616.64</v>
      </c>
      <c r="E314" s="4">
        <f>'[1]GAS WORK'!T94*1000</f>
        <v>955552.4800000001</v>
      </c>
      <c r="F314" s="4">
        <f>'[1]GAS WORK'!W94*1000</f>
        <v>0</v>
      </c>
      <c r="G314" s="4">
        <f>'[1]GAS WORK'!V94*1000</f>
        <v>8673.76</v>
      </c>
      <c r="H314" s="4">
        <f>'[1]GAS WORK'!U94*1000</f>
        <v>0</v>
      </c>
      <c r="I314" s="4"/>
      <c r="J314" s="4"/>
      <c r="K314" s="4">
        <f t="shared" si="24"/>
        <v>268415.82687567116</v>
      </c>
      <c r="L314" s="4">
        <f>'[1]GAS WORK'!Z94*1000</f>
        <v>151291.0231056977</v>
      </c>
      <c r="M314" s="4">
        <f>'[1]GAS WORK'!AA94*1000</f>
        <v>87641.37856000006</v>
      </c>
      <c r="N314" s="4">
        <f>'[1]GAS WORK'!AB94*1000</f>
        <v>27748.566593502637</v>
      </c>
      <c r="O314" s="4">
        <f>'[1]GAS WORK'!AE94*1000</f>
        <v>0</v>
      </c>
      <c r="P314" s="4">
        <f>'[1]GAS WORK'!AD94*1000</f>
        <v>1734.8586164707422</v>
      </c>
      <c r="Q314" s="4">
        <f>'[1]GAS WORK'!AC94*1000</f>
        <v>0</v>
      </c>
      <c r="R314" s="4"/>
      <c r="T314" s="6">
        <f t="shared" si="22"/>
        <v>0.13811238367119225</v>
      </c>
    </row>
    <row r="315" spans="1:20" ht="11.25">
      <c r="A315" s="2">
        <v>1984</v>
      </c>
      <c r="B315" s="4">
        <f t="shared" si="23"/>
        <v>2002236.48</v>
      </c>
      <c r="C315" s="4">
        <f>'[1]GAS WORK'!R95*1000</f>
        <v>510162.08</v>
      </c>
      <c r="D315" s="4">
        <f>'[1]GAS WORK'!S95*1000</f>
        <v>510162.08</v>
      </c>
      <c r="E315" s="4">
        <f>'[1]GAS WORK'!T95*1000</f>
        <v>962345.76</v>
      </c>
      <c r="F315" s="4">
        <f>'[1]GAS WORK'!W95*1000</f>
        <v>0</v>
      </c>
      <c r="G315" s="4">
        <f>'[1]GAS WORK'!V95*1000</f>
        <v>19566.559999999998</v>
      </c>
      <c r="H315" s="4">
        <f>'[1]GAS WORK'!U95*1000</f>
        <v>0</v>
      </c>
      <c r="I315" s="4"/>
      <c r="J315" s="4"/>
      <c r="K315" s="4">
        <f t="shared" si="24"/>
        <v>279981.3422564025</v>
      </c>
      <c r="L315" s="4">
        <f>'[1]GAS WORK'!Z95*1000</f>
        <v>154422.55830009034</v>
      </c>
      <c r="M315" s="4">
        <f>'[1]GAS WORK'!AA95*1000</f>
        <v>92849.49856000005</v>
      </c>
      <c r="N315" s="4">
        <f>'[1]GAS WORK'!AB95*1000</f>
        <v>27925.624619080205</v>
      </c>
      <c r="O315" s="4">
        <f>'[1]GAS WORK'!AE95*1000</f>
        <v>0</v>
      </c>
      <c r="P315" s="4">
        <f>'[1]GAS WORK'!AD95*1000</f>
        <v>4783.66077723186</v>
      </c>
      <c r="Q315" s="4">
        <f>'[1]GAS WORK'!AC95*1000</f>
        <v>0</v>
      </c>
      <c r="R315" s="4"/>
      <c r="T315" s="6">
        <f t="shared" si="22"/>
        <v>0.13983430281741868</v>
      </c>
    </row>
    <row r="316" spans="1:20" ht="11.25">
      <c r="A316" s="2">
        <v>1985</v>
      </c>
      <c r="B316" s="4">
        <f t="shared" si="23"/>
        <v>2138988.9600000004</v>
      </c>
      <c r="C316" s="4">
        <f>'[1]GAS WORK'!R96*1000</f>
        <v>537016.88</v>
      </c>
      <c r="D316" s="4">
        <f>'[1]GAS WORK'!S96*1000</f>
        <v>537016.88</v>
      </c>
      <c r="E316" s="4">
        <f>'[1]GAS WORK'!T96*1000</f>
        <v>1043342.56</v>
      </c>
      <c r="F316" s="4">
        <f>'[1]GAS WORK'!W96*1000</f>
        <v>0</v>
      </c>
      <c r="G316" s="4">
        <f>'[1]GAS WORK'!V96*1000</f>
        <v>21612.64</v>
      </c>
      <c r="H316" s="4">
        <f>'[1]GAS WORK'!U96*1000</f>
        <v>0</v>
      </c>
      <c r="I316" s="4"/>
      <c r="J316" s="4"/>
      <c r="K316" s="4">
        <f t="shared" si="24"/>
        <v>304185.09458912315</v>
      </c>
      <c r="L316" s="4">
        <f>'[1]GAS WORK'!Z96*1000</f>
        <v>170049.89911306338</v>
      </c>
      <c r="M316" s="4">
        <f>'[1]GAS WORK'!AA96*1000</f>
        <v>99348.1228</v>
      </c>
      <c r="N316" s="4">
        <f>'[1]GAS WORK'!AB96*1000</f>
        <v>30326.184691977334</v>
      </c>
      <c r="O316" s="4">
        <f>'[1]GAS WORK'!AE96*1000</f>
        <v>0</v>
      </c>
      <c r="P316" s="4">
        <f>'[1]GAS WORK'!AD96*1000</f>
        <v>4460.887984082456</v>
      </c>
      <c r="Q316" s="4">
        <f>'[1]GAS WORK'!AC96*1000</f>
        <v>0</v>
      </c>
      <c r="R316" s="4"/>
      <c r="T316" s="6">
        <f t="shared" si="22"/>
        <v>0.14220975436410063</v>
      </c>
    </row>
    <row r="317" spans="1:20" ht="11.25">
      <c r="A317" s="2">
        <v>1986</v>
      </c>
      <c r="B317" s="4">
        <f t="shared" si="23"/>
        <v>2164874.08</v>
      </c>
      <c r="C317" s="4">
        <f>'[1]GAS WORK'!R97*1000</f>
        <v>526392.7200000001</v>
      </c>
      <c r="D317" s="4">
        <f>'[1]GAS WORK'!S97*1000</f>
        <v>526392.7200000001</v>
      </c>
      <c r="E317" s="4">
        <f>'[1]GAS WORK'!T97*1000</f>
        <v>1103738.72</v>
      </c>
      <c r="F317" s="4">
        <f>'[1]GAS WORK'!W97*1000</f>
        <v>0</v>
      </c>
      <c r="G317" s="4">
        <f>'[1]GAS WORK'!V97*1000</f>
        <v>8349.92</v>
      </c>
      <c r="H317" s="4">
        <f>'[1]GAS WORK'!U97*1000</f>
        <v>0</v>
      </c>
      <c r="I317" s="4"/>
      <c r="J317" s="4"/>
      <c r="K317" s="4">
        <f t="shared" si="24"/>
        <v>298204.7060997326</v>
      </c>
      <c r="L317" s="4">
        <f>'[1]GAS WORK'!Z97*1000</f>
        <v>165425.53082318007</v>
      </c>
      <c r="M317" s="4">
        <f>'[1]GAS WORK'!AA97*1000</f>
        <v>98961.83136000005</v>
      </c>
      <c r="N317" s="4">
        <f>'[1]GAS WORK'!AB97*1000</f>
        <v>32071.06377673533</v>
      </c>
      <c r="O317" s="4">
        <f>'[1]GAS WORK'!AE97*1000</f>
        <v>0</v>
      </c>
      <c r="P317" s="4">
        <f>'[1]GAS WORK'!AD97*1000</f>
        <v>1746.2801398171791</v>
      </c>
      <c r="Q317" s="4">
        <f>'[1]GAS WORK'!AC97*1000</f>
        <v>0</v>
      </c>
      <c r="R317" s="4"/>
      <c r="T317" s="6">
        <f t="shared" si="22"/>
        <v>0.1377469058614867</v>
      </c>
    </row>
    <row r="318" spans="1:20" ht="11.25">
      <c r="A318" s="2">
        <v>1987</v>
      </c>
      <c r="B318" s="4">
        <f t="shared" si="23"/>
        <v>2259240.3200000003</v>
      </c>
      <c r="C318" s="4">
        <f>'[1]GAS WORK'!R98*1000</f>
        <v>559233.04</v>
      </c>
      <c r="D318" s="4">
        <f>'[1]GAS WORK'!S98*1000</f>
        <v>559233.04</v>
      </c>
      <c r="E318" s="4">
        <f>'[1]GAS WORK'!T98*1000</f>
        <v>1131887.04</v>
      </c>
      <c r="F318" s="4">
        <f>'[1]GAS WORK'!W98*1000</f>
        <v>0</v>
      </c>
      <c r="G318" s="4">
        <f>'[1]GAS WORK'!V98*1000</f>
        <v>8887.2</v>
      </c>
      <c r="H318" s="4">
        <f>'[1]GAS WORK'!U98*1000</f>
        <v>0</v>
      </c>
      <c r="I318" s="4"/>
      <c r="J318" s="4"/>
      <c r="K318" s="4">
        <f t="shared" si="24"/>
        <v>323067.9533273583</v>
      </c>
      <c r="L318" s="4">
        <f>'[1]GAS WORK'!Z98*1000</f>
        <v>181260.90575851087</v>
      </c>
      <c r="M318" s="4">
        <f>'[1]GAS WORK'!AA98*1000</f>
        <v>106813.51064000008</v>
      </c>
      <c r="N318" s="4">
        <f>'[1]GAS WORK'!AB98*1000</f>
        <v>32959.38658692094</v>
      </c>
      <c r="O318" s="4">
        <f>'[1]GAS WORK'!AE98*1000</f>
        <v>0</v>
      </c>
      <c r="P318" s="4">
        <f>'[1]GAS WORK'!AD98*1000</f>
        <v>2034.1503419264545</v>
      </c>
      <c r="Q318" s="4">
        <f>'[1]GAS WORK'!AC98*1000</f>
        <v>0</v>
      </c>
      <c r="R318" s="4"/>
      <c r="T318" s="6">
        <f t="shared" si="22"/>
        <v>0.14299848956633274</v>
      </c>
    </row>
    <row r="319" spans="1:20" ht="11.25">
      <c r="A319" s="2">
        <v>1988</v>
      </c>
      <c r="B319" s="4">
        <f t="shared" si="23"/>
        <v>2188415.04</v>
      </c>
      <c r="C319" s="4">
        <f>'[1]GAS WORK'!R99*1000</f>
        <v>536831.04</v>
      </c>
      <c r="D319" s="4">
        <f>'[1]GAS WORK'!S99*1000</f>
        <v>536831.04</v>
      </c>
      <c r="E319" s="4">
        <f>'[1]GAS WORK'!T99*1000</f>
        <v>1105895.2</v>
      </c>
      <c r="F319" s="4">
        <f>'[1]GAS WORK'!W99*1000</f>
        <v>0</v>
      </c>
      <c r="G319" s="4">
        <f>'[1]GAS WORK'!V99*1000</f>
        <v>8857.76</v>
      </c>
      <c r="H319" s="4">
        <f>'[1]GAS WORK'!U99*1000</f>
        <v>0</v>
      </c>
      <c r="I319" s="4"/>
      <c r="J319" s="4"/>
      <c r="K319" s="4">
        <f t="shared" si="24"/>
        <v>317466.0224541804</v>
      </c>
      <c r="L319" s="4">
        <f>'[1]GAS WORK'!Z99*1000</f>
        <v>179192.93704097363</v>
      </c>
      <c r="M319" s="4">
        <f>'[1]GAS WORK'!AA99*1000</f>
        <v>104145.22176000007</v>
      </c>
      <c r="N319" s="4">
        <f>'[1]GAS WORK'!AB99*1000</f>
        <v>32243.142302657816</v>
      </c>
      <c r="O319" s="4">
        <f>'[1]GAS WORK'!AE99*1000</f>
        <v>0</v>
      </c>
      <c r="P319" s="4">
        <f>'[1]GAS WORK'!AD99*1000</f>
        <v>1884.7213505488917</v>
      </c>
      <c r="Q319" s="4">
        <f>'[1]GAS WORK'!AC99*1000</f>
        <v>0</v>
      </c>
      <c r="R319" s="4"/>
      <c r="T319" s="6">
        <f t="shared" si="22"/>
        <v>0.14506664259361898</v>
      </c>
    </row>
    <row r="320" spans="1:20" ht="11.25">
      <c r="A320" s="2">
        <v>1989</v>
      </c>
      <c r="B320" s="4">
        <f t="shared" si="23"/>
        <v>2136320.96</v>
      </c>
      <c r="C320" s="4">
        <f>'[1]GAS WORK'!R100*1000</f>
        <v>522109.2</v>
      </c>
      <c r="D320" s="4">
        <f>'[1]GAS WORK'!S100*1000</f>
        <v>522109.2</v>
      </c>
      <c r="E320" s="4">
        <f>'[1]GAS WORK'!T100*1000</f>
        <v>1069249.76</v>
      </c>
      <c r="F320" s="4">
        <f>'[1]GAS WORK'!W100*1000</f>
        <v>0</v>
      </c>
      <c r="G320" s="4">
        <f>'[1]GAS WORK'!V100*1000</f>
        <v>22852.800000000003</v>
      </c>
      <c r="H320" s="4">
        <f>'[1]GAS WORK'!U100*1000</f>
        <v>0</v>
      </c>
      <c r="I320" s="4"/>
      <c r="J320" s="4"/>
      <c r="K320" s="4">
        <f t="shared" si="24"/>
        <v>315807.23056509456</v>
      </c>
      <c r="L320" s="4">
        <f>'[1]GAS WORK'!Z100*1000</f>
        <v>177035.85709134387</v>
      </c>
      <c r="M320" s="4">
        <f>'[1]GAS WORK'!AA100*1000</f>
        <v>102855.51240000008</v>
      </c>
      <c r="N320" s="4">
        <f>'[1]GAS WORK'!AB100*1000</f>
        <v>31251.54781823775</v>
      </c>
      <c r="O320" s="4">
        <f>'[1]GAS WORK'!AE100*1000</f>
        <v>0</v>
      </c>
      <c r="P320" s="4">
        <f>'[1]GAS WORK'!AD100*1000</f>
        <v>4664.313255512877</v>
      </c>
      <c r="Q320" s="4">
        <f>'[1]GAS WORK'!AC100*1000</f>
        <v>0</v>
      </c>
      <c r="R320" s="4"/>
      <c r="T320" s="6">
        <f t="shared" si="22"/>
        <v>0.1478276141451585</v>
      </c>
    </row>
    <row r="321" spans="1:20" ht="11.25">
      <c r="A321" s="2">
        <v>1990</v>
      </c>
      <c r="B321" s="4">
        <f t="shared" si="23"/>
        <v>2197129.2800000003</v>
      </c>
      <c r="C321" s="4">
        <f>'[1]GAS WORK'!R101*1000</f>
        <v>533826.3200000001</v>
      </c>
      <c r="D321" s="4">
        <f>'[1]GAS WORK'!S101*1000</f>
        <v>533826.3200000001</v>
      </c>
      <c r="E321" s="4">
        <f>'[1]GAS WORK'!T101*1000</f>
        <v>1105508.8</v>
      </c>
      <c r="F321" s="4">
        <f>'[1]GAS WORK'!W101*1000</f>
        <v>0</v>
      </c>
      <c r="G321" s="4">
        <f>'[1]GAS WORK'!V101*1000</f>
        <v>23967.840000000004</v>
      </c>
      <c r="H321" s="4">
        <f>'[1]GAS WORK'!U101*1000</f>
        <v>0</v>
      </c>
      <c r="I321" s="4"/>
      <c r="J321" s="4"/>
      <c r="K321" s="4">
        <f t="shared" si="24"/>
        <v>328367.8266595632</v>
      </c>
      <c r="L321" s="4">
        <f>'[1]GAS WORK'!Z101*1000</f>
        <v>183940.04159246213</v>
      </c>
      <c r="M321" s="4">
        <f>'[1]GAS WORK'!AA101*1000</f>
        <v>106765.264</v>
      </c>
      <c r="N321" s="4">
        <f>'[1]GAS WORK'!AB101*1000</f>
        <v>32361.835358097233</v>
      </c>
      <c r="O321" s="4">
        <f>'[1]GAS WORK'!AE101*1000</f>
        <v>0</v>
      </c>
      <c r="P321" s="4">
        <f>'[1]GAS WORK'!AD101*1000</f>
        <v>5300.685709003842</v>
      </c>
      <c r="Q321" s="4">
        <f>'[1]GAS WORK'!AC101*1000</f>
        <v>0</v>
      </c>
      <c r="R321" s="4"/>
      <c r="T321" s="6">
        <f t="shared" si="22"/>
        <v>0.1494531203277957</v>
      </c>
    </row>
    <row r="322" spans="1:20" ht="11.25">
      <c r="A322" s="2">
        <v>1991</v>
      </c>
      <c r="B322" s="4">
        <f t="shared" si="23"/>
        <v>2361687.84</v>
      </c>
      <c r="C322" s="4">
        <f>'[1]GAS WORK'!R102*1000</f>
        <v>554116</v>
      </c>
      <c r="D322" s="4">
        <f>'[1]GAS WORK'!S102*1000</f>
        <v>554116</v>
      </c>
      <c r="E322" s="4">
        <f>'[1]GAS WORK'!T102*1000</f>
        <v>1228983.84</v>
      </c>
      <c r="F322" s="4">
        <f>'[1]GAS WORK'!W102*1000</f>
        <v>0</v>
      </c>
      <c r="G322" s="4">
        <f>'[1]GAS WORK'!V102*1000</f>
        <v>24472</v>
      </c>
      <c r="H322" s="4">
        <f>'[1]GAS WORK'!U102*1000</f>
        <v>0</v>
      </c>
      <c r="I322" s="4"/>
      <c r="J322" s="4"/>
      <c r="K322" s="4">
        <f t="shared" si="24"/>
        <v>343760.31494880386</v>
      </c>
      <c r="L322" s="4">
        <f>'[1]GAS WORK'!Z102*1000</f>
        <v>190286.6703289019</v>
      </c>
      <c r="M322" s="4">
        <f>'[1]GAS WORK'!AA102*1000</f>
        <v>112485.54800000001</v>
      </c>
      <c r="N322" s="4">
        <f>'[1]GAS WORK'!AB102*1000</f>
        <v>36036.177618515125</v>
      </c>
      <c r="O322" s="4">
        <f>'[1]GAS WORK'!AE102*1000</f>
        <v>0</v>
      </c>
      <c r="P322" s="4">
        <f>'[1]GAS WORK'!AD102*1000</f>
        <v>4951.919001386843</v>
      </c>
      <c r="Q322" s="4">
        <f>'[1]GAS WORK'!AC102*1000</f>
        <v>0</v>
      </c>
      <c r="R322" s="4"/>
      <c r="T322" s="6">
        <f t="shared" si="22"/>
        <v>0.14555704997354937</v>
      </c>
    </row>
    <row r="323" spans="1:20" ht="11.25">
      <c r="A323" s="2">
        <v>1992</v>
      </c>
      <c r="B323" s="4">
        <f t="shared" si="23"/>
        <v>2358213.92</v>
      </c>
      <c r="C323" s="4">
        <f>'[1]GAS WORK'!R103*1000</f>
        <v>538658.16</v>
      </c>
      <c r="D323" s="4">
        <f>'[1]GAS WORK'!S103*1000</f>
        <v>538658.16</v>
      </c>
      <c r="E323" s="4">
        <f>'[1]GAS WORK'!T103*1000</f>
        <v>1214771.6800000002</v>
      </c>
      <c r="F323" s="4">
        <f>'[1]GAS WORK'!W103*1000</f>
        <v>0</v>
      </c>
      <c r="G323" s="4">
        <f>'[1]GAS WORK'!V103*1000</f>
        <v>66125.92000000001</v>
      </c>
      <c r="H323" s="4">
        <f>'[1]GAS WORK'!U103*1000</f>
        <v>0</v>
      </c>
      <c r="I323" s="4"/>
      <c r="J323" s="4"/>
      <c r="K323" s="4">
        <f t="shared" si="24"/>
        <v>350116.94998307497</v>
      </c>
      <c r="L323" s="4">
        <f>'[1]GAS WORK'!Z103*1000</f>
        <v>188821.81132801276</v>
      </c>
      <c r="M323" s="4">
        <f>'[1]GAS WORK'!AA103*1000</f>
        <v>110963.58096000002</v>
      </c>
      <c r="N323" s="4">
        <f>'[1]GAS WORK'!AB103*1000</f>
        <v>35686.660228438</v>
      </c>
      <c r="O323" s="4">
        <f>'[1]GAS WORK'!AE103*1000</f>
        <v>0</v>
      </c>
      <c r="P323" s="4">
        <f>'[1]GAS WORK'!AD103*1000</f>
        <v>14644.897466624188</v>
      </c>
      <c r="Q323" s="4">
        <f>'[1]GAS WORK'!AC103*1000</f>
        <v>0</v>
      </c>
      <c r="R323" s="4"/>
      <c r="T323" s="6">
        <f t="shared" si="22"/>
        <v>0.14846700166330754</v>
      </c>
    </row>
    <row r="324" spans="1:20" ht="11.25">
      <c r="A324" s="2">
        <v>1993</v>
      </c>
      <c r="B324" s="4">
        <f t="shared" si="23"/>
        <v>2639873.7600000002</v>
      </c>
      <c r="C324" s="4">
        <f>'[1]GAS WORK'!R104*1000</f>
        <v>543438.48</v>
      </c>
      <c r="D324" s="4">
        <f>'[1]GAS WORK'!S104*1000</f>
        <v>543438.48</v>
      </c>
      <c r="E324" s="4">
        <f>'[1]GAS WORK'!T104*1000</f>
        <v>1251796.1600000001</v>
      </c>
      <c r="F324" s="4">
        <f>'[1]GAS WORK'!W104*1000</f>
        <v>0</v>
      </c>
      <c r="G324" s="4">
        <f>'[1]GAS WORK'!V104*1000</f>
        <v>301200.64</v>
      </c>
      <c r="H324" s="4">
        <f>'[1]GAS WORK'!U104*1000</f>
        <v>0</v>
      </c>
      <c r="I324" s="4"/>
      <c r="J324" s="4"/>
      <c r="K324" s="4">
        <f t="shared" si="24"/>
        <v>407795.42761183495</v>
      </c>
      <c r="L324" s="4">
        <f>'[1]GAS WORK'!Z104*1000</f>
        <v>194975.9061071503</v>
      </c>
      <c r="M324" s="4">
        <f>'[1]GAS WORK'!AA104*1000</f>
        <v>113578.64232000001</v>
      </c>
      <c r="N324" s="4">
        <f>'[1]GAS WORK'!AB104*1000</f>
        <v>36855.08512427938</v>
      </c>
      <c r="O324" s="4">
        <f>'[1]GAS WORK'!AE104*1000</f>
        <v>0</v>
      </c>
      <c r="P324" s="4">
        <f>'[1]GAS WORK'!AD104*1000</f>
        <v>62385.794060405235</v>
      </c>
      <c r="Q324" s="4">
        <f>'[1]GAS WORK'!AC104*1000</f>
        <v>0</v>
      </c>
      <c r="R324" s="4"/>
      <c r="T324" s="6">
        <f t="shared" si="22"/>
        <v>0.15447535173493862</v>
      </c>
    </row>
    <row r="325" spans="1:20" ht="11.25">
      <c r="A325" s="2">
        <v>1994</v>
      </c>
      <c r="B325" s="4">
        <f t="shared" si="23"/>
        <v>2813974.56</v>
      </c>
      <c r="C325" s="4">
        <f>'[1]GAS WORK'!R105*1000</f>
        <v>583925.84</v>
      </c>
      <c r="D325" s="4">
        <f>'[1]GAS WORK'!S105*1000</f>
        <v>583925.84</v>
      </c>
      <c r="E325" s="4">
        <f>'[1]GAS WORK'!T105*1000</f>
        <v>1213332.8</v>
      </c>
      <c r="F325" s="4">
        <f>'[1]GAS WORK'!W105*1000</f>
        <v>0</v>
      </c>
      <c r="G325" s="4">
        <f>'[1]GAS WORK'!V105*1000</f>
        <v>432790.08</v>
      </c>
      <c r="H325" s="4">
        <f>'[1]GAS WORK'!U105*1000</f>
        <v>0</v>
      </c>
      <c r="I325" s="4"/>
      <c r="J325" s="4"/>
      <c r="K325" s="4">
        <f t="shared" si="24"/>
        <v>485811.78587930504</v>
      </c>
      <c r="L325" s="4">
        <f>'[1]GAS WORK'!Z105*1000</f>
        <v>217662.83547156374</v>
      </c>
      <c r="M325" s="4">
        <f>'[1]GAS WORK'!AA105*1000</f>
        <v>123792.27808000002</v>
      </c>
      <c r="N325" s="4">
        <f>'[1]GAS WORK'!AB105*1000</f>
        <v>35799.30404103956</v>
      </c>
      <c r="O325" s="4">
        <f>'[1]GAS WORK'!AE105*1000</f>
        <v>0</v>
      </c>
      <c r="P325" s="4">
        <f>'[1]GAS WORK'!AD105*1000</f>
        <v>108557.36828670175</v>
      </c>
      <c r="Q325" s="4">
        <f>'[1]GAS WORK'!AC105*1000</f>
        <v>0</v>
      </c>
      <c r="R325" s="4"/>
      <c r="T325" s="6">
        <f t="shared" si="22"/>
        <v>0.1726425649986349</v>
      </c>
    </row>
    <row r="326" spans="1:20" ht="11.25">
      <c r="A326" s="2">
        <v>1995</v>
      </c>
      <c r="B326" s="4">
        <f t="shared" si="23"/>
        <v>2976328.8</v>
      </c>
      <c r="C326" s="4">
        <f>'[1]GAS WORK'!R106*1000</f>
        <v>604222.88</v>
      </c>
      <c r="D326" s="4">
        <f>'[1]GAS WORK'!S106*1000</f>
        <v>604222.88</v>
      </c>
      <c r="E326" s="4">
        <f>'[1]GAS WORK'!T106*1000</f>
        <v>1199716.8</v>
      </c>
      <c r="F326" s="4">
        <f>'[1]GAS WORK'!W106*1000</f>
        <v>0</v>
      </c>
      <c r="G326" s="4">
        <f>'[1]GAS WORK'!V106*1000</f>
        <v>568166.24</v>
      </c>
      <c r="H326" s="4">
        <f>'[1]GAS WORK'!U106*1000</f>
        <v>0</v>
      </c>
      <c r="I326" s="4"/>
      <c r="J326" s="4"/>
      <c r="K326" s="4">
        <f t="shared" si="24"/>
        <v>523586.4923052022</v>
      </c>
      <c r="L326" s="4">
        <f>'[1]GAS WORK'!Z106*1000</f>
        <v>224928.2564233885</v>
      </c>
      <c r="M326" s="4">
        <f>'[1]GAS WORK'!AA106*1000</f>
        <v>129907.9192</v>
      </c>
      <c r="N326" s="4">
        <f>'[1]GAS WORK'!AB106*1000</f>
        <v>35466.36137283734</v>
      </c>
      <c r="O326" s="4">
        <f>'[1]GAS WORK'!AE106*1000</f>
        <v>0</v>
      </c>
      <c r="P326" s="4">
        <f>'[1]GAS WORK'!AD106*1000</f>
        <v>133283.95530897638</v>
      </c>
      <c r="Q326" s="4">
        <f>'[1]GAS WORK'!AC106*1000</f>
        <v>0</v>
      </c>
      <c r="R326" s="4"/>
      <c r="T326" s="6">
        <f t="shared" si="22"/>
        <v>0.17591688536065042</v>
      </c>
    </row>
    <row r="327" spans="1:20" ht="11.25">
      <c r="A327" s="2">
        <v>1996</v>
      </c>
      <c r="B327" s="4">
        <f>SUM(C327:H327)</f>
        <v>3454960.64</v>
      </c>
      <c r="C327" s="4">
        <f>'[1]GAS WORK'!R107*1000</f>
        <v>664309.92</v>
      </c>
      <c r="D327" s="4">
        <f>'[1]GAS WORK'!S107*1000</f>
        <v>664309.92</v>
      </c>
      <c r="E327" s="4">
        <f>'[1]GAS WORK'!T107*1000</f>
        <v>1383094.8800000001</v>
      </c>
      <c r="F327" s="4">
        <f>'[1]GAS WORK'!W107*1000</f>
        <v>0</v>
      </c>
      <c r="G327" s="4">
        <f>'[1]GAS WORK'!V107*1000</f>
        <v>743245.92</v>
      </c>
      <c r="H327" s="4">
        <f>'[1]GAS WORK'!U107*1000</f>
        <v>0</v>
      </c>
      <c r="I327" s="4"/>
      <c r="J327" s="4"/>
      <c r="K327" s="4">
        <f>SUM(L327:Q327)</f>
        <v>607932.4457683857</v>
      </c>
      <c r="L327" s="4">
        <f>'[1]GAS WORK'!Z107*1000</f>
        <v>251072.54319377145</v>
      </c>
      <c r="M327" s="4">
        <f>'[1]GAS WORK'!AA107*1000</f>
        <v>144819.56256000005</v>
      </c>
      <c r="N327" s="4">
        <f>'[1]GAS WORK'!AB107*1000</f>
        <v>40954.58480500343</v>
      </c>
      <c r="O327" s="4">
        <f>'[1]GAS WORK'!AE107*1000</f>
        <v>0</v>
      </c>
      <c r="P327" s="4">
        <f>'[1]GAS WORK'!AD107*1000</f>
        <v>171085.7552096107</v>
      </c>
      <c r="Q327" s="4">
        <f>'[1]GAS WORK'!AC107*1000</f>
        <v>0</v>
      </c>
      <c r="R327" s="4"/>
      <c r="T327" s="6">
        <f t="shared" si="22"/>
        <v>0.17595929711326194</v>
      </c>
    </row>
    <row r="328" spans="1:20" ht="11.25">
      <c r="A328" s="2">
        <v>1997</v>
      </c>
      <c r="B328" s="4">
        <f>SUM(C328:H328)</f>
        <v>3533694.24</v>
      </c>
      <c r="C328" s="4">
        <f>'[1]GAS WORK'!R108*1000</f>
        <v>667715.76</v>
      </c>
      <c r="D328" s="4">
        <f>'[1]GAS WORK'!S108*1000</f>
        <v>667715.76</v>
      </c>
      <c r="E328" s="4">
        <f>'[1]GAS WORK'!T108*1000</f>
        <v>1271557.7600000002</v>
      </c>
      <c r="F328" s="4">
        <f>'[1]GAS WORK'!W108*1000</f>
        <v>0</v>
      </c>
      <c r="G328" s="4">
        <f>'[1]GAS WORK'!V108*1000</f>
        <v>926704.9600000001</v>
      </c>
      <c r="H328" s="4">
        <f>'[1]GAS WORK'!U108*1000</f>
        <v>0</v>
      </c>
      <c r="I328" s="4"/>
      <c r="J328" s="4"/>
      <c r="K328" s="4">
        <f>SUM(L328:Q328)</f>
        <v>624548.8592881644</v>
      </c>
      <c r="L328" s="4">
        <f>'[1]GAS WORK'!Z108*1000</f>
        <v>247995.75951304045</v>
      </c>
      <c r="M328" s="4">
        <f>'[1]GAS WORK'!AA108*1000</f>
        <v>147565.18296000003</v>
      </c>
      <c r="N328" s="4">
        <f>'[1]GAS WORK'!AB108*1000</f>
        <v>37675.10678121949</v>
      </c>
      <c r="O328" s="4">
        <f>'[1]GAS WORK'!AE108*1000</f>
        <v>0</v>
      </c>
      <c r="P328" s="4">
        <f>'[1]GAS WORK'!AD108*1000</f>
        <v>191312.8100339044</v>
      </c>
      <c r="Q328" s="4">
        <f>'[1]GAS WORK'!AC108*1000</f>
        <v>0</v>
      </c>
      <c r="R328" s="4"/>
      <c r="T328" s="6">
        <f t="shared" si="22"/>
        <v>0.1767410581873559</v>
      </c>
    </row>
    <row r="329" spans="1:20" ht="11.25">
      <c r="A329" s="2">
        <v>1998</v>
      </c>
      <c r="B329" s="4">
        <f>SUM(C329:H329)</f>
        <v>3699526.08</v>
      </c>
      <c r="C329" s="4">
        <f>'[1]GAS WORK'!R109*1000</f>
        <v>702287.52</v>
      </c>
      <c r="D329" s="4">
        <f>'[1]GAS WORK'!S109*1000</f>
        <v>702287.52</v>
      </c>
      <c r="E329" s="4">
        <f>'[1]GAS WORK'!T109*1000</f>
        <v>1309693.6</v>
      </c>
      <c r="F329" s="4">
        <f>'[1]GAS WORK'!W109*1000</f>
        <v>0</v>
      </c>
      <c r="G329" s="4">
        <f>'[1]GAS WORK'!V109*1000</f>
        <v>985257.44</v>
      </c>
      <c r="H329" s="4">
        <f>'[1]GAS WORK'!U109*1000</f>
        <v>0</v>
      </c>
      <c r="I329" s="4"/>
      <c r="J329" s="4"/>
      <c r="K329" s="4">
        <f>SUM(L329:Q329)</f>
        <v>662424.8359945309</v>
      </c>
      <c r="L329" s="4">
        <f>'[1]GAS WORK'!Z109*1000</f>
        <v>249895.39560261255</v>
      </c>
      <c r="M329" s="4">
        <f>'[1]GAS WORK'!AA109*1000</f>
        <v>157312.40448000003</v>
      </c>
      <c r="N329" s="4">
        <f>'[1]GAS WORK'!AB109*1000</f>
        <v>38818.68492871768</v>
      </c>
      <c r="O329" s="4">
        <f>'[1]GAS WORK'!AE109*1000</f>
        <v>0</v>
      </c>
      <c r="P329" s="4">
        <f>'[1]GAS WORK'!AD109*1000</f>
        <v>216398.35098320077</v>
      </c>
      <c r="Q329" s="4">
        <f>'[1]GAS WORK'!AC109*1000</f>
        <v>0</v>
      </c>
      <c r="R329" s="4"/>
      <c r="T329" s="6">
        <f t="shared" si="22"/>
        <v>0.17905667419826135</v>
      </c>
    </row>
    <row r="330" spans="1:20" ht="11.25">
      <c r="A330" s="2">
        <v>1999</v>
      </c>
      <c r="B330" s="4">
        <f>SUM(C330:H330)</f>
        <v>3948503.84</v>
      </c>
      <c r="C330" s="4">
        <f>'[1]GAS WORK'!R110*1000</f>
        <v>734903.36</v>
      </c>
      <c r="D330" s="4">
        <f>'[1]GAS WORK'!S110*1000</f>
        <v>734903.36</v>
      </c>
      <c r="E330" s="4">
        <f>'[1]GAS WORK'!T110*1000</f>
        <v>1317682.8800000001</v>
      </c>
      <c r="F330" s="4">
        <f>'[1]GAS WORK'!W110*1000</f>
        <v>0</v>
      </c>
      <c r="G330" s="4">
        <f>'[1]GAS WORK'!V110*1000</f>
        <v>1161014.24</v>
      </c>
      <c r="H330" s="4">
        <f>'[1]GAS WORK'!U110*1000</f>
        <v>0</v>
      </c>
      <c r="I330" s="4"/>
      <c r="J330" s="4"/>
      <c r="K330" s="4">
        <f>SUM(L330:Q330)</f>
        <v>691056.8238644128</v>
      </c>
      <c r="L330" s="4">
        <f>'[1]GAS WORK'!Z110*1000</f>
        <v>258351.7342264887</v>
      </c>
      <c r="M330" s="4">
        <f>'[1]GAS WORK'!AA110*1000</f>
        <v>166823.06272000002</v>
      </c>
      <c r="N330" s="4">
        <f>'[1]GAS WORK'!AB110*1000</f>
        <v>39056.2051440771</v>
      </c>
      <c r="O330" s="4">
        <f>'[1]GAS WORK'!AE110*1000</f>
        <v>0</v>
      </c>
      <c r="P330" s="4">
        <f>'[1]GAS WORK'!AD110*1000</f>
        <v>226825.82177384698</v>
      </c>
      <c r="Q330" s="4">
        <f>'[1]GAS WORK'!AC110*1000</f>
        <v>0</v>
      </c>
      <c r="R330" s="4"/>
      <c r="T330" s="6">
        <f t="shared" si="22"/>
        <v>0.1750173868045201</v>
      </c>
    </row>
    <row r="331" spans="1:20" ht="11.25">
      <c r="A331" s="2">
        <v>2000</v>
      </c>
      <c r="B331" s="4">
        <f>SUM(C331:H331)</f>
        <v>4068376.16</v>
      </c>
      <c r="C331" s="4">
        <f>'[1]GAS WORK'!R111*1000</f>
        <v>756359.6</v>
      </c>
      <c r="D331" s="4">
        <f>'[1]GAS WORK'!S111*1000</f>
        <v>756359.6</v>
      </c>
      <c r="E331" s="4">
        <f>'[1]GAS WORK'!T111*1000</f>
        <v>1361265.12</v>
      </c>
      <c r="F331" s="4">
        <f>'[1]GAS WORK'!W111*1000</f>
        <v>0</v>
      </c>
      <c r="G331" s="4">
        <f>'[1]GAS WORK'!V111*1000</f>
        <v>1194391.84</v>
      </c>
      <c r="H331" s="4">
        <f>'[1]GAS WORK'!U111*1000</f>
        <v>0</v>
      </c>
      <c r="I331" s="4"/>
      <c r="J331" s="4"/>
      <c r="K331" s="4">
        <f>SUM(L331:Q331)</f>
        <v>734580.1330558676</v>
      </c>
      <c r="L331" s="4">
        <f>'[1]GAS WORK'!Z111*1000</f>
        <v>263484.2267309403</v>
      </c>
      <c r="M331" s="4">
        <f>'[1]GAS WORK'!AA111*1000</f>
        <v>173962.708</v>
      </c>
      <c r="N331" s="4">
        <f>'[1]GAS WORK'!AB111*1000</f>
        <v>40361.89714281758</v>
      </c>
      <c r="O331" s="4">
        <f>'[1]GAS WORK'!AE111*1000</f>
        <v>0</v>
      </c>
      <c r="P331" s="4">
        <f>'[1]GAS WORK'!AD111*1000</f>
        <v>256771.30118210983</v>
      </c>
      <c r="Q331" s="4">
        <f>'[1]GAS WORK'!AC111*1000</f>
        <v>0</v>
      </c>
      <c r="R331" s="4"/>
      <c r="T331" s="6">
        <f t="shared" si="22"/>
        <v>0.18055855805031254</v>
      </c>
    </row>
    <row r="332" spans="2:20" ht="11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T332" s="6"/>
    </row>
    <row r="333" spans="2:20" ht="11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T333" s="6"/>
    </row>
    <row r="336" ht="11.25">
      <c r="A336" s="2" t="s">
        <v>24</v>
      </c>
    </row>
    <row r="337" spans="2:20" ht="11.25">
      <c r="B337" s="2" t="s">
        <v>2</v>
      </c>
      <c r="K337" s="2" t="s">
        <v>3</v>
      </c>
      <c r="T337" s="2" t="s">
        <v>4</v>
      </c>
    </row>
    <row r="338" spans="1:20" ht="33.75">
      <c r="A338" s="3" t="s">
        <v>5</v>
      </c>
      <c r="B338" s="3" t="s">
        <v>6</v>
      </c>
      <c r="C338" s="2" t="s">
        <v>63</v>
      </c>
      <c r="D338" s="2" t="s">
        <v>63</v>
      </c>
      <c r="E338" s="2" t="s">
        <v>63</v>
      </c>
      <c r="F338" s="2" t="s">
        <v>63</v>
      </c>
      <c r="G338" s="2" t="s">
        <v>63</v>
      </c>
      <c r="H338" s="2" t="s">
        <v>63</v>
      </c>
      <c r="I338" s="2" t="s">
        <v>63</v>
      </c>
      <c r="J338" s="3"/>
      <c r="K338" s="3" t="s">
        <v>8</v>
      </c>
      <c r="L338" s="2" t="s">
        <v>64</v>
      </c>
      <c r="M338" s="2" t="s">
        <v>64</v>
      </c>
      <c r="N338" s="2" t="s">
        <v>64</v>
      </c>
      <c r="O338" s="2" t="s">
        <v>64</v>
      </c>
      <c r="P338" s="2" t="s">
        <v>64</v>
      </c>
      <c r="Q338" s="2" t="s">
        <v>64</v>
      </c>
      <c r="R338" s="2" t="s">
        <v>64</v>
      </c>
      <c r="T338" s="3" t="s">
        <v>25</v>
      </c>
    </row>
    <row r="339" spans="2:20" ht="22.5">
      <c r="B339" s="3" t="s">
        <v>11</v>
      </c>
      <c r="C339" s="11" t="s">
        <v>26</v>
      </c>
      <c r="D339" s="11" t="s">
        <v>27</v>
      </c>
      <c r="E339" s="11" t="s">
        <v>28</v>
      </c>
      <c r="F339" s="3" t="s">
        <v>29</v>
      </c>
      <c r="G339" s="2" t="s">
        <v>30</v>
      </c>
      <c r="H339" s="3" t="s">
        <v>31</v>
      </c>
      <c r="I339" s="3" t="s">
        <v>32</v>
      </c>
      <c r="J339" s="3"/>
      <c r="K339" s="3" t="s">
        <v>19</v>
      </c>
      <c r="L339" s="11" t="s">
        <v>26</v>
      </c>
      <c r="M339" s="11" t="s">
        <v>27</v>
      </c>
      <c r="N339" s="11" t="s">
        <v>28</v>
      </c>
      <c r="O339" s="3" t="s">
        <v>29</v>
      </c>
      <c r="P339" s="2" t="s">
        <v>30</v>
      </c>
      <c r="Q339" s="3" t="s">
        <v>31</v>
      </c>
      <c r="R339" s="3" t="s">
        <v>32</v>
      </c>
      <c r="T339" s="2" t="s">
        <v>20</v>
      </c>
    </row>
    <row r="340" spans="1:20" ht="11.25">
      <c r="A340" s="2">
        <v>1900</v>
      </c>
      <c r="B340" s="4">
        <f aca="true" t="shared" si="25" ref="B340:B371">SUM(C340:I340)</f>
        <v>703462.4461007643</v>
      </c>
      <c r="C340" s="4"/>
      <c r="D340" s="4">
        <f>'[1]RENEWABLES'!Y11*1000</f>
        <v>0</v>
      </c>
      <c r="E340" s="4"/>
      <c r="F340" s="4">
        <f>('[1]RENEWABLES'!W11+'[1]RENEWABLES'!X11)*1000</f>
        <v>0</v>
      </c>
      <c r="G340" s="4">
        <f>'[1]RENEWABLES'!V11*1000</f>
        <v>0</v>
      </c>
      <c r="H340" s="4">
        <f>('[1]MUSCLE'!B11+'[1]MUSCLE'!C11)*1000</f>
        <v>703462.4461007643</v>
      </c>
      <c r="I340" s="4"/>
      <c r="J340" s="4"/>
      <c r="K340" s="4">
        <f aca="true" t="shared" si="26" ref="K340:K371">SUM(L340:R340)</f>
        <v>27760.72646612108</v>
      </c>
      <c r="L340" s="4"/>
      <c r="M340" s="4">
        <f>'[1]RENEWABLES'!F11*1000</f>
        <v>0</v>
      </c>
      <c r="N340" s="4"/>
      <c r="O340" s="4">
        <f>('[1]RENEWABLES'!D11+'[1]RENEWABLES'!E11)*1000</f>
        <v>0</v>
      </c>
      <c r="P340" s="4">
        <f>'[1]RENEWABLES'!C11*1000</f>
        <v>0</v>
      </c>
      <c r="Q340" s="4">
        <f>('[1]MUSCLE'!E11+'[1]MUSCLE'!F11)*1000</f>
        <v>27760.72646612108</v>
      </c>
      <c r="R340" s="4"/>
      <c r="T340" s="6">
        <f aca="true" t="shared" si="27" ref="T340:T371">K340/B340</f>
        <v>0.039462982878469985</v>
      </c>
    </row>
    <row r="341" spans="1:20" ht="11.25">
      <c r="A341" s="2">
        <v>1901</v>
      </c>
      <c r="B341" s="4">
        <f t="shared" si="25"/>
        <v>712572.996780938</v>
      </c>
      <c r="C341" s="4"/>
      <c r="D341" s="4">
        <f>'[1]RENEWABLES'!Y12*1000</f>
        <v>0</v>
      </c>
      <c r="E341" s="4"/>
      <c r="F341" s="4">
        <f>('[1]RENEWABLES'!W12+'[1]RENEWABLES'!X12)*1000</f>
        <v>0</v>
      </c>
      <c r="G341" s="4">
        <f>'[1]RENEWABLES'!V12*1000</f>
        <v>0</v>
      </c>
      <c r="H341" s="4">
        <f>('[1]MUSCLE'!B12+'[1]MUSCLE'!C12)*1000</f>
        <v>712572.996780938</v>
      </c>
      <c r="I341" s="4"/>
      <c r="J341" s="4"/>
      <c r="K341" s="4">
        <f t="shared" si="26"/>
        <v>27707.750822734568</v>
      </c>
      <c r="L341" s="4"/>
      <c r="M341" s="4">
        <f>'[1]RENEWABLES'!F12*1000</f>
        <v>0</v>
      </c>
      <c r="N341" s="4"/>
      <c r="O341" s="4">
        <f>('[1]RENEWABLES'!D12+'[1]RENEWABLES'!E12)*1000</f>
        <v>0</v>
      </c>
      <c r="P341" s="4">
        <f>'[1]RENEWABLES'!C12*1000</f>
        <v>0</v>
      </c>
      <c r="Q341" s="4">
        <f>('[1]MUSCLE'!E12+'[1]MUSCLE'!F12)*1000</f>
        <v>27707.750822734568</v>
      </c>
      <c r="R341" s="4"/>
      <c r="T341" s="6">
        <f t="shared" si="27"/>
        <v>0.038884087592295606</v>
      </c>
    </row>
    <row r="342" spans="1:20" ht="11.25">
      <c r="A342" s="2">
        <v>1902</v>
      </c>
      <c r="B342" s="4">
        <f t="shared" si="25"/>
        <v>722594.4466589183</v>
      </c>
      <c r="C342" s="4"/>
      <c r="D342" s="4">
        <f>'[1]RENEWABLES'!Y13*1000</f>
        <v>0</v>
      </c>
      <c r="E342" s="4"/>
      <c r="F342" s="4">
        <f>('[1]RENEWABLES'!W13+'[1]RENEWABLES'!X13)*1000</f>
        <v>0</v>
      </c>
      <c r="G342" s="4">
        <f>'[1]RENEWABLES'!V13*1000</f>
        <v>0</v>
      </c>
      <c r="H342" s="4">
        <f>('[1]MUSCLE'!B13+'[1]MUSCLE'!C13)*1000</f>
        <v>722594.4466589183</v>
      </c>
      <c r="I342" s="4"/>
      <c r="J342" s="4"/>
      <c r="K342" s="4">
        <f t="shared" si="26"/>
        <v>27660.611565500458</v>
      </c>
      <c r="L342" s="4"/>
      <c r="M342" s="4">
        <f>'[1]RENEWABLES'!F13*1000</f>
        <v>0</v>
      </c>
      <c r="N342" s="4"/>
      <c r="O342" s="4">
        <f>('[1]RENEWABLES'!D13+'[1]RENEWABLES'!E13)*1000</f>
        <v>0</v>
      </c>
      <c r="P342" s="4">
        <f>'[1]RENEWABLES'!C13*1000</f>
        <v>0</v>
      </c>
      <c r="Q342" s="4">
        <f>('[1]MUSCLE'!E13+'[1]MUSCLE'!F13)*1000</f>
        <v>27660.611565500458</v>
      </c>
      <c r="R342" s="4"/>
      <c r="T342" s="6">
        <f t="shared" si="27"/>
        <v>0.03827957949773301</v>
      </c>
    </row>
    <row r="343" spans="1:20" ht="11.25">
      <c r="A343" s="2">
        <v>1903</v>
      </c>
      <c r="B343" s="4">
        <f t="shared" si="25"/>
        <v>736003.8746204353</v>
      </c>
      <c r="C343" s="4"/>
      <c r="D343" s="4">
        <f>'[1]RENEWABLES'!Y14*1000</f>
        <v>0</v>
      </c>
      <c r="E343" s="4"/>
      <c r="F343" s="4">
        <f>('[1]RENEWABLES'!W14+'[1]RENEWABLES'!X14)*1000</f>
        <v>0</v>
      </c>
      <c r="G343" s="4">
        <f>'[1]RENEWABLES'!V14*1000</f>
        <v>0</v>
      </c>
      <c r="H343" s="4">
        <f>('[1]MUSCLE'!B14+'[1]MUSCLE'!C14)*1000</f>
        <v>736003.8746204353</v>
      </c>
      <c r="I343" s="4"/>
      <c r="J343" s="4"/>
      <c r="K343" s="4">
        <f t="shared" si="26"/>
        <v>28160.4231175996</v>
      </c>
      <c r="L343" s="4"/>
      <c r="M343" s="4">
        <f>'[1]RENEWABLES'!F14*1000</f>
        <v>0</v>
      </c>
      <c r="N343" s="4"/>
      <c r="O343" s="4">
        <f>('[1]RENEWABLES'!D14+'[1]RENEWABLES'!E14)*1000</f>
        <v>0</v>
      </c>
      <c r="P343" s="4">
        <f>'[1]RENEWABLES'!C14*1000</f>
        <v>0</v>
      </c>
      <c r="Q343" s="4">
        <f>('[1]MUSCLE'!E14+'[1]MUSCLE'!F14)*1000</f>
        <v>28160.4231175996</v>
      </c>
      <c r="R343" s="4"/>
      <c r="T343" s="6">
        <f t="shared" si="27"/>
        <v>0.03826124302962701</v>
      </c>
    </row>
    <row r="344" spans="1:20" ht="11.25">
      <c r="A344" s="2">
        <v>1904</v>
      </c>
      <c r="B344" s="4">
        <f t="shared" si="25"/>
        <v>748632.8389574687</v>
      </c>
      <c r="C344" s="4"/>
      <c r="D344" s="4">
        <f>'[1]RENEWABLES'!Y15*1000</f>
        <v>0</v>
      </c>
      <c r="E344" s="4"/>
      <c r="F344" s="4">
        <f>('[1]RENEWABLES'!W15+'[1]RENEWABLES'!X15)*1000</f>
        <v>0</v>
      </c>
      <c r="G344" s="4">
        <f>'[1]RENEWABLES'!V15*1000</f>
        <v>0</v>
      </c>
      <c r="H344" s="4">
        <f>('[1]MUSCLE'!B15+'[1]MUSCLE'!C15)*1000</f>
        <v>748632.8389574687</v>
      </c>
      <c r="I344" s="4"/>
      <c r="J344" s="4"/>
      <c r="K344" s="4">
        <f t="shared" si="26"/>
        <v>28513.42313697655</v>
      </c>
      <c r="L344" s="4"/>
      <c r="M344" s="4">
        <f>'[1]RENEWABLES'!F15*1000</f>
        <v>0</v>
      </c>
      <c r="N344" s="4"/>
      <c r="O344" s="4">
        <f>('[1]RENEWABLES'!D15+'[1]RENEWABLES'!E15)*1000</f>
        <v>0</v>
      </c>
      <c r="P344" s="4">
        <f>'[1]RENEWABLES'!C15*1000</f>
        <v>0</v>
      </c>
      <c r="Q344" s="4">
        <f>('[1]MUSCLE'!E15+'[1]MUSCLE'!F15)*1000</f>
        <v>28513.42313697655</v>
      </c>
      <c r="R344" s="4"/>
      <c r="T344" s="6">
        <f t="shared" si="27"/>
        <v>0.03808732619408438</v>
      </c>
    </row>
    <row r="345" spans="1:20" ht="11.25">
      <c r="A345" s="2">
        <v>1905</v>
      </c>
      <c r="B345" s="4">
        <f t="shared" si="25"/>
        <v>760489.3804422794</v>
      </c>
      <c r="C345" s="4"/>
      <c r="D345" s="4">
        <f>'[1]RENEWABLES'!Y16*1000</f>
        <v>0</v>
      </c>
      <c r="E345" s="4"/>
      <c r="F345" s="4">
        <f>('[1]RENEWABLES'!W16+'[1]RENEWABLES'!X16)*1000</f>
        <v>0</v>
      </c>
      <c r="G345" s="4">
        <f>'[1]RENEWABLES'!V16*1000</f>
        <v>0</v>
      </c>
      <c r="H345" s="4">
        <f>('[1]MUSCLE'!B16+'[1]MUSCLE'!C16)*1000</f>
        <v>760489.3804422794</v>
      </c>
      <c r="I345" s="4"/>
      <c r="J345" s="4"/>
      <c r="K345" s="4">
        <f t="shared" si="26"/>
        <v>28720.814263620494</v>
      </c>
      <c r="L345" s="4"/>
      <c r="M345" s="4">
        <f>'[1]RENEWABLES'!F16*1000</f>
        <v>0</v>
      </c>
      <c r="N345" s="4"/>
      <c r="O345" s="4">
        <f>('[1]RENEWABLES'!D16+'[1]RENEWABLES'!E16)*1000</f>
        <v>0</v>
      </c>
      <c r="P345" s="4">
        <f>'[1]RENEWABLES'!C16*1000</f>
        <v>0</v>
      </c>
      <c r="Q345" s="4">
        <f>('[1]MUSCLE'!E16+'[1]MUSCLE'!F16)*1000</f>
        <v>28720.814263620494</v>
      </c>
      <c r="R345" s="4"/>
      <c r="T345" s="6">
        <f t="shared" si="27"/>
        <v>0.03776622659335133</v>
      </c>
    </row>
    <row r="346" spans="1:20" ht="11.25">
      <c r="A346" s="2">
        <v>1906</v>
      </c>
      <c r="B346" s="4">
        <f t="shared" si="25"/>
        <v>770801.1634233366</v>
      </c>
      <c r="C346" s="4"/>
      <c r="D346" s="4">
        <f>'[1]RENEWABLES'!Y17*1000</f>
        <v>0</v>
      </c>
      <c r="E346" s="4"/>
      <c r="F346" s="4">
        <f>('[1]RENEWABLES'!W17+'[1]RENEWABLES'!X17)*1000</f>
        <v>0</v>
      </c>
      <c r="G346" s="4">
        <f>'[1]RENEWABLES'!V17*1000</f>
        <v>0</v>
      </c>
      <c r="H346" s="4">
        <f>('[1]MUSCLE'!B17+'[1]MUSCLE'!C17)*1000</f>
        <v>770801.1634233366</v>
      </c>
      <c r="I346" s="4"/>
      <c r="J346" s="4"/>
      <c r="K346" s="4">
        <f t="shared" si="26"/>
        <v>28653.942762561885</v>
      </c>
      <c r="L346" s="4"/>
      <c r="M346" s="4">
        <f>'[1]RENEWABLES'!F17*1000</f>
        <v>0</v>
      </c>
      <c r="N346" s="4"/>
      <c r="O346" s="4">
        <f>('[1]RENEWABLES'!D17+'[1]RENEWABLES'!E17)*1000</f>
        <v>0</v>
      </c>
      <c r="P346" s="4">
        <f>'[1]RENEWABLES'!C17*1000</f>
        <v>0</v>
      </c>
      <c r="Q346" s="4">
        <f>('[1]MUSCLE'!E17+'[1]MUSCLE'!F17)*1000</f>
        <v>28653.942762561885</v>
      </c>
      <c r="R346" s="4"/>
      <c r="T346" s="6">
        <f t="shared" si="27"/>
        <v>0.03717423392993074</v>
      </c>
    </row>
    <row r="347" spans="1:20" ht="11.25">
      <c r="A347" s="2">
        <v>1907</v>
      </c>
      <c r="B347" s="4">
        <f t="shared" si="25"/>
        <v>780188.4825071441</v>
      </c>
      <c r="C347" s="4"/>
      <c r="D347" s="4">
        <f>'[1]RENEWABLES'!Y18*1000</f>
        <v>0</v>
      </c>
      <c r="E347" s="4"/>
      <c r="F347" s="4">
        <f>('[1]RENEWABLES'!W18+'[1]RENEWABLES'!X18)*1000</f>
        <v>0</v>
      </c>
      <c r="G347" s="4">
        <f>'[1]RENEWABLES'!V18*1000</f>
        <v>0</v>
      </c>
      <c r="H347" s="4">
        <f>('[1]MUSCLE'!B18+'[1]MUSCLE'!C18)*1000</f>
        <v>780188.4825071441</v>
      </c>
      <c r="I347" s="4"/>
      <c r="J347" s="4"/>
      <c r="K347" s="4">
        <f t="shared" si="26"/>
        <v>28415.88679966666</v>
      </c>
      <c r="L347" s="4"/>
      <c r="M347" s="4">
        <f>'[1]RENEWABLES'!F18*1000</f>
        <v>0</v>
      </c>
      <c r="N347" s="4"/>
      <c r="O347" s="4">
        <f>('[1]RENEWABLES'!D18+'[1]RENEWABLES'!E18)*1000</f>
        <v>0</v>
      </c>
      <c r="P347" s="4">
        <f>'[1]RENEWABLES'!C18*1000</f>
        <v>0</v>
      </c>
      <c r="Q347" s="4">
        <f>('[1]MUSCLE'!E18+'[1]MUSCLE'!F18)*1000</f>
        <v>28415.88679966666</v>
      </c>
      <c r="R347" s="4"/>
      <c r="T347" s="6">
        <f t="shared" si="27"/>
        <v>0.03642182297840632</v>
      </c>
    </row>
    <row r="348" spans="1:20" ht="11.25">
      <c r="A348" s="2">
        <v>1908</v>
      </c>
      <c r="B348" s="4">
        <f t="shared" si="25"/>
        <v>791045.6167851023</v>
      </c>
      <c r="C348" s="4"/>
      <c r="D348" s="4">
        <f>'[1]RENEWABLES'!Y19*1000</f>
        <v>0</v>
      </c>
      <c r="E348" s="4"/>
      <c r="F348" s="4">
        <f>('[1]RENEWABLES'!W19+'[1]RENEWABLES'!X19)*1000</f>
        <v>0</v>
      </c>
      <c r="G348" s="4">
        <f>'[1]RENEWABLES'!V19*1000</f>
        <v>0</v>
      </c>
      <c r="H348" s="4">
        <f>('[1]MUSCLE'!B19+'[1]MUSCLE'!C19)*1000</f>
        <v>791045.6167851023</v>
      </c>
      <c r="I348" s="4"/>
      <c r="J348" s="4"/>
      <c r="K348" s="4">
        <f t="shared" si="26"/>
        <v>28404.91374821131</v>
      </c>
      <c r="L348" s="4"/>
      <c r="M348" s="4">
        <f>'[1]RENEWABLES'!F19*1000</f>
        <v>0</v>
      </c>
      <c r="N348" s="4"/>
      <c r="O348" s="4">
        <f>('[1]RENEWABLES'!D19+'[1]RENEWABLES'!E19)*1000</f>
        <v>0</v>
      </c>
      <c r="P348" s="4">
        <f>'[1]RENEWABLES'!C19*1000</f>
        <v>0</v>
      </c>
      <c r="Q348" s="4">
        <f>('[1]MUSCLE'!E19+'[1]MUSCLE'!F19)*1000</f>
        <v>28404.91374821131</v>
      </c>
      <c r="R348" s="4"/>
      <c r="T348" s="6">
        <f t="shared" si="27"/>
        <v>0.03590806035137652</v>
      </c>
    </row>
    <row r="349" spans="1:20" ht="11.25">
      <c r="A349" s="2">
        <v>1909</v>
      </c>
      <c r="B349" s="4">
        <f t="shared" si="25"/>
        <v>802444.9266087968</v>
      </c>
      <c r="C349" s="4"/>
      <c r="D349" s="4">
        <f>'[1]RENEWABLES'!Y20*1000</f>
        <v>0</v>
      </c>
      <c r="E349" s="4"/>
      <c r="F349" s="4">
        <f>('[1]RENEWABLES'!W20+'[1]RENEWABLES'!X20)*1000</f>
        <v>0</v>
      </c>
      <c r="G349" s="4">
        <f>'[1]RENEWABLES'!V20*1000</f>
        <v>0</v>
      </c>
      <c r="H349" s="4">
        <f>('[1]MUSCLE'!B20+'[1]MUSCLE'!C20)*1000</f>
        <v>802444.9266087968</v>
      </c>
      <c r="I349" s="4"/>
      <c r="J349" s="4"/>
      <c r="K349" s="4">
        <f t="shared" si="26"/>
        <v>28466.521854789058</v>
      </c>
      <c r="L349" s="4"/>
      <c r="M349" s="4">
        <f>'[1]RENEWABLES'!F20*1000</f>
        <v>0</v>
      </c>
      <c r="N349" s="4"/>
      <c r="O349" s="4">
        <f>('[1]RENEWABLES'!D20+'[1]RENEWABLES'!E20)*1000</f>
        <v>0</v>
      </c>
      <c r="P349" s="4">
        <f>'[1]RENEWABLES'!C20*1000</f>
        <v>0</v>
      </c>
      <c r="Q349" s="4">
        <f>('[1]MUSCLE'!E20+'[1]MUSCLE'!F20)*1000</f>
        <v>28466.521854789058</v>
      </c>
      <c r="R349" s="4"/>
      <c r="T349" s="6">
        <f t="shared" si="27"/>
        <v>0.03547473591127443</v>
      </c>
    </row>
    <row r="350" spans="1:20" ht="11.25">
      <c r="A350" s="2">
        <v>1910</v>
      </c>
      <c r="B350" s="4">
        <f t="shared" si="25"/>
        <v>813250.0534038468</v>
      </c>
      <c r="C350" s="4"/>
      <c r="D350" s="4">
        <f>'[1]RENEWABLES'!Y21*1000</f>
        <v>0</v>
      </c>
      <c r="E350" s="4"/>
      <c r="F350" s="4">
        <f>('[1]RENEWABLES'!W21+'[1]RENEWABLES'!X21)*1000</f>
        <v>0</v>
      </c>
      <c r="G350" s="4">
        <f>'[1]RENEWABLES'!V21*1000</f>
        <v>0</v>
      </c>
      <c r="H350" s="4">
        <f>('[1]MUSCLE'!B21+'[1]MUSCLE'!C21)*1000</f>
        <v>813250.0534038468</v>
      </c>
      <c r="I350" s="4"/>
      <c r="J350" s="4"/>
      <c r="K350" s="4">
        <f t="shared" si="26"/>
        <v>28411.476650087763</v>
      </c>
      <c r="L350" s="4"/>
      <c r="M350" s="4">
        <f>'[1]RENEWABLES'!F21*1000</f>
        <v>0</v>
      </c>
      <c r="N350" s="4"/>
      <c r="O350" s="4">
        <f>('[1]RENEWABLES'!D21+'[1]RENEWABLES'!E21)*1000</f>
        <v>0</v>
      </c>
      <c r="P350" s="4">
        <f>'[1]RENEWABLES'!C21*1000</f>
        <v>0</v>
      </c>
      <c r="Q350" s="4">
        <f>('[1]MUSCLE'!E21+'[1]MUSCLE'!F21)*1000</f>
        <v>28411.476650087763</v>
      </c>
      <c r="R350" s="4"/>
      <c r="T350" s="6">
        <f t="shared" si="27"/>
        <v>0.03493572060791379</v>
      </c>
    </row>
    <row r="351" spans="1:20" ht="11.25">
      <c r="A351" s="2">
        <v>1911</v>
      </c>
      <c r="B351" s="4">
        <f t="shared" si="25"/>
        <v>819941.8487276492</v>
      </c>
      <c r="C351" s="4"/>
      <c r="D351" s="4">
        <f>'[1]RENEWABLES'!Y22*1000</f>
        <v>0</v>
      </c>
      <c r="E351" s="4"/>
      <c r="F351" s="4">
        <f>('[1]RENEWABLES'!W22+'[1]RENEWABLES'!X22)*1000</f>
        <v>0</v>
      </c>
      <c r="G351" s="4">
        <f>'[1]RENEWABLES'!V22*1000</f>
        <v>0</v>
      </c>
      <c r="H351" s="4">
        <f>('[1]MUSCLE'!B22+'[1]MUSCLE'!C22)*1000</f>
        <v>819941.8487276492</v>
      </c>
      <c r="I351" s="4"/>
      <c r="J351" s="4"/>
      <c r="K351" s="4">
        <f t="shared" si="26"/>
        <v>27654.045505091475</v>
      </c>
      <c r="L351" s="4"/>
      <c r="M351" s="4">
        <f>'[1]RENEWABLES'!F22*1000</f>
        <v>0</v>
      </c>
      <c r="N351" s="4"/>
      <c r="O351" s="4">
        <f>('[1]RENEWABLES'!D22+'[1]RENEWABLES'!E22)*1000</f>
        <v>0</v>
      </c>
      <c r="P351" s="4">
        <f>'[1]RENEWABLES'!C22*1000</f>
        <v>0</v>
      </c>
      <c r="Q351" s="4">
        <f>('[1]MUSCLE'!E22+'[1]MUSCLE'!F22)*1000</f>
        <v>27654.045505091475</v>
      </c>
      <c r="R351" s="4"/>
      <c r="T351" s="6">
        <f t="shared" si="27"/>
        <v>0.033726837516591994</v>
      </c>
    </row>
    <row r="352" spans="1:20" ht="11.25">
      <c r="A352" s="2">
        <v>1912</v>
      </c>
      <c r="B352" s="4">
        <f t="shared" si="25"/>
        <v>824722.4629074769</v>
      </c>
      <c r="C352" s="4"/>
      <c r="D352" s="4">
        <f>'[1]RENEWABLES'!Y23*1000</f>
        <v>0</v>
      </c>
      <c r="E352" s="4"/>
      <c r="F352" s="4">
        <f>('[1]RENEWABLES'!W23+'[1]RENEWABLES'!X23)*1000</f>
        <v>0</v>
      </c>
      <c r="G352" s="4">
        <f>'[1]RENEWABLES'!V23*1000</f>
        <v>0</v>
      </c>
      <c r="H352" s="4">
        <f>('[1]MUSCLE'!B23+'[1]MUSCLE'!C23)*1000</f>
        <v>824722.4629074769</v>
      </c>
      <c r="I352" s="4"/>
      <c r="J352" s="4"/>
      <c r="K352" s="4">
        <f t="shared" si="26"/>
        <v>27138.094513370637</v>
      </c>
      <c r="L352" s="4"/>
      <c r="M352" s="4">
        <f>'[1]RENEWABLES'!F23*1000</f>
        <v>0</v>
      </c>
      <c r="N352" s="4"/>
      <c r="O352" s="4">
        <f>('[1]RENEWABLES'!D23+'[1]RENEWABLES'!E23)*1000</f>
        <v>0</v>
      </c>
      <c r="P352" s="4">
        <f>'[1]RENEWABLES'!C23*1000</f>
        <v>0</v>
      </c>
      <c r="Q352" s="4">
        <f>('[1]MUSCLE'!E23+'[1]MUSCLE'!F23)*1000</f>
        <v>27138.094513370637</v>
      </c>
      <c r="R352" s="4"/>
      <c r="T352" s="6">
        <f t="shared" si="27"/>
        <v>0.032905729786597525</v>
      </c>
    </row>
    <row r="353" spans="1:20" ht="11.25">
      <c r="A353" s="2">
        <v>1913</v>
      </c>
      <c r="B353" s="4">
        <f t="shared" si="25"/>
        <v>824080.7215084309</v>
      </c>
      <c r="C353" s="4"/>
      <c r="D353" s="4">
        <f>'[1]RENEWABLES'!Y24*1000</f>
        <v>0</v>
      </c>
      <c r="E353" s="4"/>
      <c r="F353" s="4">
        <f>('[1]RENEWABLES'!W24+'[1]RENEWABLES'!X24)*1000</f>
        <v>0</v>
      </c>
      <c r="G353" s="4">
        <f>'[1]RENEWABLES'!V24*1000</f>
        <v>0</v>
      </c>
      <c r="H353" s="4">
        <f>('[1]MUSCLE'!B24+'[1]MUSCLE'!C24)*1000</f>
        <v>824080.7215084309</v>
      </c>
      <c r="I353" s="4"/>
      <c r="J353" s="4"/>
      <c r="K353" s="4">
        <f t="shared" si="26"/>
        <v>25708.456449041896</v>
      </c>
      <c r="L353" s="4"/>
      <c r="M353" s="4">
        <f>'[1]RENEWABLES'!F24*1000</f>
        <v>0</v>
      </c>
      <c r="N353" s="4"/>
      <c r="O353" s="4">
        <f>('[1]RENEWABLES'!D24+'[1]RENEWABLES'!E24)*1000</f>
        <v>0</v>
      </c>
      <c r="P353" s="4">
        <f>'[1]RENEWABLES'!C24*1000</f>
        <v>0</v>
      </c>
      <c r="Q353" s="4">
        <f>('[1]MUSCLE'!E24+'[1]MUSCLE'!F24)*1000</f>
        <v>25708.456449041896</v>
      </c>
      <c r="R353" s="4"/>
      <c r="T353" s="6">
        <f t="shared" si="27"/>
        <v>0.031196526963989755</v>
      </c>
    </row>
    <row r="354" spans="1:20" ht="11.25">
      <c r="A354" s="2">
        <v>1914</v>
      </c>
      <c r="B354" s="4">
        <f t="shared" si="25"/>
        <v>830441.0806977244</v>
      </c>
      <c r="C354" s="4"/>
      <c r="D354" s="4">
        <f>'[1]RENEWABLES'!Y25*1000</f>
        <v>0</v>
      </c>
      <c r="E354" s="4"/>
      <c r="F354" s="4">
        <f>('[1]RENEWABLES'!W25+'[1]RENEWABLES'!X25)*1000</f>
        <v>0</v>
      </c>
      <c r="G354" s="4">
        <f>'[1]RENEWABLES'!V25*1000</f>
        <v>0</v>
      </c>
      <c r="H354" s="4">
        <f>('[1]MUSCLE'!B25+'[1]MUSCLE'!C25)*1000</f>
        <v>830441.0806977244</v>
      </c>
      <c r="I354" s="4"/>
      <c r="J354" s="4"/>
      <c r="K354" s="4">
        <f t="shared" si="26"/>
        <v>25432.46372666281</v>
      </c>
      <c r="L354" s="4"/>
      <c r="M354" s="4">
        <f>'[1]RENEWABLES'!F25*1000</f>
        <v>0</v>
      </c>
      <c r="N354" s="4"/>
      <c r="O354" s="4">
        <f>('[1]RENEWABLES'!D25+'[1]RENEWABLES'!E25)*1000</f>
        <v>0</v>
      </c>
      <c r="P354" s="4">
        <f>'[1]RENEWABLES'!C25*1000</f>
        <v>0</v>
      </c>
      <c r="Q354" s="4">
        <f>('[1]MUSCLE'!E25+'[1]MUSCLE'!F25)*1000</f>
        <v>25432.46372666281</v>
      </c>
      <c r="R354" s="4"/>
      <c r="T354" s="6">
        <f t="shared" si="27"/>
        <v>0.030625247615754782</v>
      </c>
    </row>
    <row r="355" spans="1:20" ht="11.25">
      <c r="A355" s="2">
        <v>1915</v>
      </c>
      <c r="B355" s="4">
        <f t="shared" si="25"/>
        <v>829462.7781312311</v>
      </c>
      <c r="C355" s="4"/>
      <c r="D355" s="4">
        <f>'[1]RENEWABLES'!Y26*1000</f>
        <v>0</v>
      </c>
      <c r="E355" s="4"/>
      <c r="F355" s="4">
        <f>('[1]RENEWABLES'!W26+'[1]RENEWABLES'!X26)*1000</f>
        <v>0</v>
      </c>
      <c r="G355" s="4">
        <f>'[1]RENEWABLES'!V26*1000</f>
        <v>0</v>
      </c>
      <c r="H355" s="4">
        <f>('[1]MUSCLE'!B26+'[1]MUSCLE'!C26)*1000</f>
        <v>829462.7781312311</v>
      </c>
      <c r="I355" s="4"/>
      <c r="J355" s="4"/>
      <c r="K355" s="4">
        <f t="shared" si="26"/>
        <v>23923.71501429665</v>
      </c>
      <c r="L355" s="4"/>
      <c r="M355" s="4">
        <f>'[1]RENEWABLES'!F26*1000</f>
        <v>0</v>
      </c>
      <c r="N355" s="4"/>
      <c r="O355" s="4">
        <f>('[1]RENEWABLES'!D26+'[1]RENEWABLES'!E26)*1000</f>
        <v>0</v>
      </c>
      <c r="P355" s="4">
        <f>'[1]RENEWABLES'!C26*1000</f>
        <v>0</v>
      </c>
      <c r="Q355" s="4">
        <f>('[1]MUSCLE'!E26+'[1]MUSCLE'!F26)*1000</f>
        <v>23923.71501429665</v>
      </c>
      <c r="R355" s="4"/>
      <c r="T355" s="6">
        <f t="shared" si="27"/>
        <v>0.02884242143836336</v>
      </c>
    </row>
    <row r="356" spans="1:20" ht="11.25">
      <c r="A356" s="2">
        <v>1916</v>
      </c>
      <c r="B356" s="4">
        <f t="shared" si="25"/>
        <v>845541.2154016619</v>
      </c>
      <c r="C356" s="4"/>
      <c r="D356" s="4">
        <f>'[1]RENEWABLES'!Y27*1000</f>
        <v>0</v>
      </c>
      <c r="E356" s="4"/>
      <c r="F356" s="4">
        <f>('[1]RENEWABLES'!W27+'[1]RENEWABLES'!X27)*1000</f>
        <v>0</v>
      </c>
      <c r="G356" s="4">
        <f>'[1]RENEWABLES'!V27*1000</f>
        <v>0</v>
      </c>
      <c r="H356" s="4">
        <f>('[1]MUSCLE'!B27+'[1]MUSCLE'!C27)*1000</f>
        <v>845541.2154016619</v>
      </c>
      <c r="I356" s="4"/>
      <c r="J356" s="4"/>
      <c r="K356" s="4">
        <f t="shared" si="26"/>
        <v>25241.505245243017</v>
      </c>
      <c r="L356" s="4"/>
      <c r="M356" s="4">
        <f>'[1]RENEWABLES'!F27*1000</f>
        <v>0</v>
      </c>
      <c r="N356" s="4"/>
      <c r="O356" s="4">
        <f>('[1]RENEWABLES'!D27+'[1]RENEWABLES'!E27)*1000</f>
        <v>0</v>
      </c>
      <c r="P356" s="4">
        <f>'[1]RENEWABLES'!C27*1000</f>
        <v>0</v>
      </c>
      <c r="Q356" s="4">
        <f>('[1]MUSCLE'!E27+'[1]MUSCLE'!F27)*1000</f>
        <v>25241.505245243017</v>
      </c>
      <c r="R356" s="4"/>
      <c r="T356" s="6">
        <f t="shared" si="27"/>
        <v>0.029852483575566937</v>
      </c>
    </row>
    <row r="357" spans="1:20" ht="11.25">
      <c r="A357" s="2">
        <v>1917</v>
      </c>
      <c r="B357" s="4">
        <f t="shared" si="25"/>
        <v>856734.8340791002</v>
      </c>
      <c r="C357" s="4"/>
      <c r="D357" s="4">
        <f>'[1]RENEWABLES'!Y28*1000</f>
        <v>0</v>
      </c>
      <c r="E357" s="4"/>
      <c r="F357" s="4">
        <f>('[1]RENEWABLES'!W28+'[1]RENEWABLES'!X28)*1000</f>
        <v>0</v>
      </c>
      <c r="G357" s="4">
        <f>'[1]RENEWABLES'!V28*1000</f>
        <v>0</v>
      </c>
      <c r="H357" s="4">
        <f>('[1]MUSCLE'!B28+'[1]MUSCLE'!C28)*1000</f>
        <v>856734.8340791002</v>
      </c>
      <c r="I357" s="4"/>
      <c r="J357" s="4"/>
      <c r="K357" s="4">
        <f t="shared" si="26"/>
        <v>25734.657762981355</v>
      </c>
      <c r="L357" s="4"/>
      <c r="M357" s="4">
        <f>'[1]RENEWABLES'!F28*1000</f>
        <v>0</v>
      </c>
      <c r="N357" s="4"/>
      <c r="O357" s="4">
        <f>('[1]RENEWABLES'!D28+'[1]RENEWABLES'!E28)*1000</f>
        <v>0</v>
      </c>
      <c r="P357" s="4">
        <f>'[1]RENEWABLES'!C28*1000</f>
        <v>0</v>
      </c>
      <c r="Q357" s="4">
        <f>('[1]MUSCLE'!E28+'[1]MUSCLE'!F28)*1000</f>
        <v>25734.657762981355</v>
      </c>
      <c r="R357" s="4"/>
      <c r="T357" s="6">
        <f t="shared" si="27"/>
        <v>0.03003806631796804</v>
      </c>
    </row>
    <row r="358" spans="1:20" ht="11.25">
      <c r="A358" s="2">
        <v>1918</v>
      </c>
      <c r="B358" s="4">
        <f t="shared" si="25"/>
        <v>867844.0867353601</v>
      </c>
      <c r="C358" s="4"/>
      <c r="D358" s="4">
        <f>'[1]RENEWABLES'!Y29*1000</f>
        <v>0</v>
      </c>
      <c r="E358" s="4"/>
      <c r="F358" s="4">
        <f>('[1]RENEWABLES'!W29+'[1]RENEWABLES'!X29)*1000</f>
        <v>0</v>
      </c>
      <c r="G358" s="4">
        <f>'[1]RENEWABLES'!V29*1000</f>
        <v>0</v>
      </c>
      <c r="H358" s="4">
        <f>('[1]MUSCLE'!B29+'[1]MUSCLE'!C29)*1000</f>
        <v>867844.0867353601</v>
      </c>
      <c r="I358" s="4"/>
      <c r="J358" s="4"/>
      <c r="K358" s="4">
        <f t="shared" si="26"/>
        <v>26201.86507085312</v>
      </c>
      <c r="L358" s="4"/>
      <c r="M358" s="4">
        <f>'[1]RENEWABLES'!F29*1000</f>
        <v>0</v>
      </c>
      <c r="N358" s="4"/>
      <c r="O358" s="4">
        <f>('[1]RENEWABLES'!D29+'[1]RENEWABLES'!E29)*1000</f>
        <v>0</v>
      </c>
      <c r="P358" s="4">
        <f>'[1]RENEWABLES'!C29*1000</f>
        <v>0</v>
      </c>
      <c r="Q358" s="4">
        <f>('[1]MUSCLE'!E29+'[1]MUSCLE'!F29)*1000</f>
        <v>26201.86507085312</v>
      </c>
      <c r="R358" s="4"/>
      <c r="T358" s="6">
        <f t="shared" si="27"/>
        <v>0.030191903674102124</v>
      </c>
    </row>
    <row r="359" spans="1:20" ht="11.25">
      <c r="A359" s="2">
        <v>1919</v>
      </c>
      <c r="B359" s="4">
        <f t="shared" si="25"/>
        <v>875843.2479351187</v>
      </c>
      <c r="C359" s="4"/>
      <c r="D359" s="4">
        <f>'[1]RENEWABLES'!Y30*1000</f>
        <v>0</v>
      </c>
      <c r="E359" s="4"/>
      <c r="F359" s="4">
        <f>('[1]RENEWABLES'!W30+'[1]RENEWABLES'!X30)*1000</f>
        <v>0</v>
      </c>
      <c r="G359" s="4">
        <f>'[1]RENEWABLES'!V30*1000</f>
        <v>0</v>
      </c>
      <c r="H359" s="4">
        <f>('[1]MUSCLE'!B30+'[1]MUSCLE'!C30)*1000</f>
        <v>875843.2479351187</v>
      </c>
      <c r="I359" s="4"/>
      <c r="J359" s="4"/>
      <c r="K359" s="4">
        <f t="shared" si="26"/>
        <v>26139.542151631682</v>
      </c>
      <c r="L359" s="4"/>
      <c r="M359" s="4">
        <f>'[1]RENEWABLES'!F30*1000</f>
        <v>0</v>
      </c>
      <c r="N359" s="4"/>
      <c r="O359" s="4">
        <f>('[1]RENEWABLES'!D30+'[1]RENEWABLES'!E30)*1000</f>
        <v>0</v>
      </c>
      <c r="P359" s="4">
        <f>'[1]RENEWABLES'!C30*1000</f>
        <v>0</v>
      </c>
      <c r="Q359" s="4">
        <f>('[1]MUSCLE'!E30+'[1]MUSCLE'!F30)*1000</f>
        <v>26139.542151631682</v>
      </c>
      <c r="R359" s="4"/>
      <c r="T359" s="6">
        <f t="shared" si="27"/>
        <v>0.029845000476121798</v>
      </c>
    </row>
    <row r="360" spans="1:20" ht="11.25">
      <c r="A360" s="2">
        <v>1920</v>
      </c>
      <c r="B360" s="4">
        <f t="shared" si="25"/>
        <v>881521.4232833278</v>
      </c>
      <c r="C360" s="4"/>
      <c r="D360" s="4">
        <f>'[1]RENEWABLES'!Y31*1000</f>
        <v>0</v>
      </c>
      <c r="E360" s="4"/>
      <c r="F360" s="4">
        <f>('[1]RENEWABLES'!W31+'[1]RENEWABLES'!X31)*1000</f>
        <v>58.37837837837838</v>
      </c>
      <c r="G360" s="4">
        <f>'[1]RENEWABLES'!V31*1000</f>
        <v>0</v>
      </c>
      <c r="H360" s="4">
        <f>('[1]MUSCLE'!B31+'[1]MUSCLE'!C31)*1000</f>
        <v>881463.0449049495</v>
      </c>
      <c r="I360" s="4"/>
      <c r="J360" s="4"/>
      <c r="K360" s="4">
        <f t="shared" si="26"/>
        <v>25693.065780898236</v>
      </c>
      <c r="L360" s="4"/>
      <c r="M360" s="4">
        <f>'[1]RENEWABLES'!F31*1000</f>
        <v>0</v>
      </c>
      <c r="N360" s="4"/>
      <c r="O360" s="4">
        <f>('[1]RENEWABLES'!D31+'[1]RENEWABLES'!E31)*1000</f>
        <v>23.889600000000005</v>
      </c>
      <c r="P360" s="4">
        <f>'[1]RENEWABLES'!C31*1000</f>
        <v>0</v>
      </c>
      <c r="Q360" s="4">
        <f>('[1]MUSCLE'!E31+'[1]MUSCLE'!F31)*1000</f>
        <v>25669.176180898237</v>
      </c>
      <c r="R360" s="4"/>
      <c r="T360" s="6">
        <f t="shared" si="27"/>
        <v>0.02914627495404645</v>
      </c>
    </row>
    <row r="361" spans="1:20" ht="11.25">
      <c r="A361" s="2">
        <v>1921</v>
      </c>
      <c r="B361" s="4">
        <f t="shared" si="25"/>
        <v>894122.3176909434</v>
      </c>
      <c r="C361" s="4"/>
      <c r="D361" s="4">
        <f>'[1]RENEWABLES'!Y32*1000</f>
        <v>0</v>
      </c>
      <c r="E361" s="4"/>
      <c r="F361" s="4">
        <f>('[1]RENEWABLES'!W32+'[1]RENEWABLES'!X32)*1000</f>
        <v>48.51752021563342</v>
      </c>
      <c r="G361" s="4">
        <f>'[1]RENEWABLES'!V32*1000</f>
        <v>0</v>
      </c>
      <c r="H361" s="4">
        <f>('[1]MUSCLE'!B32+'[1]MUSCLE'!C32)*1000</f>
        <v>894073.8001707278</v>
      </c>
      <c r="I361" s="4"/>
      <c r="J361" s="4"/>
      <c r="K361" s="4">
        <f t="shared" si="26"/>
        <v>26369.883031341742</v>
      </c>
      <c r="L361" s="4"/>
      <c r="M361" s="4">
        <f>'[1]RENEWABLES'!F32*1000</f>
        <v>0</v>
      </c>
      <c r="N361" s="4"/>
      <c r="O361" s="4">
        <f>('[1]RENEWABLES'!D32+'[1]RENEWABLES'!E32)*1000</f>
        <v>20.001599999999996</v>
      </c>
      <c r="P361" s="4">
        <f>'[1]RENEWABLES'!C32*1000</f>
        <v>0</v>
      </c>
      <c r="Q361" s="4">
        <f>('[1]MUSCLE'!E32+'[1]MUSCLE'!F32)*1000</f>
        <v>26349.881431341742</v>
      </c>
      <c r="R361" s="4"/>
      <c r="T361" s="6">
        <f t="shared" si="27"/>
        <v>0.029492478276844206</v>
      </c>
    </row>
    <row r="362" spans="1:20" ht="11.25">
      <c r="A362" s="2">
        <v>1922</v>
      </c>
      <c r="B362" s="4">
        <f t="shared" si="25"/>
        <v>903353.8707537755</v>
      </c>
      <c r="C362" s="4"/>
      <c r="D362" s="4">
        <f>'[1]RENEWABLES'!Y33*1000</f>
        <v>0</v>
      </c>
      <c r="E362" s="4"/>
      <c r="F362" s="4">
        <f>('[1]RENEWABLES'!W33+'[1]RENEWABLES'!X33)*1000</f>
        <v>48.38709677419354</v>
      </c>
      <c r="G362" s="4">
        <f>'[1]RENEWABLES'!V33*1000</f>
        <v>0</v>
      </c>
      <c r="H362" s="4">
        <f>('[1]MUSCLE'!B33+'[1]MUSCLE'!C33)*1000</f>
        <v>903305.4836570013</v>
      </c>
      <c r="I362" s="4"/>
      <c r="J362" s="4"/>
      <c r="K362" s="4">
        <f t="shared" si="26"/>
        <v>26062.536355705593</v>
      </c>
      <c r="L362" s="4"/>
      <c r="M362" s="4">
        <f>'[1]RENEWABLES'!F33*1000</f>
        <v>0</v>
      </c>
      <c r="N362" s="4"/>
      <c r="O362" s="4">
        <f>('[1]RENEWABLES'!D33+'[1]RENEWABLES'!E33)*1000</f>
        <v>19.915200000000002</v>
      </c>
      <c r="P362" s="4">
        <f>'[1]RENEWABLES'!C33*1000</f>
        <v>0</v>
      </c>
      <c r="Q362" s="4">
        <f>('[1]MUSCLE'!E33+'[1]MUSCLE'!F33)*1000</f>
        <v>26042.621155705594</v>
      </c>
      <c r="R362" s="4"/>
      <c r="T362" s="6">
        <f t="shared" si="27"/>
        <v>0.028850860332240037</v>
      </c>
    </row>
    <row r="363" spans="1:20" ht="11.25">
      <c r="A363" s="2">
        <v>1923</v>
      </c>
      <c r="B363" s="4">
        <f t="shared" si="25"/>
        <v>883634.3209921535</v>
      </c>
      <c r="C363" s="4"/>
      <c r="D363" s="4">
        <f>'[1]RENEWABLES'!Y34*1000</f>
        <v>0</v>
      </c>
      <c r="E363" s="4"/>
      <c r="F363" s="4">
        <f>('[1]RENEWABLES'!W34+'[1]RENEWABLES'!X34)*1000</f>
        <v>62.73458445040214</v>
      </c>
      <c r="G363" s="4">
        <f>'[1]RENEWABLES'!V34*1000</f>
        <v>0</v>
      </c>
      <c r="H363" s="4">
        <f>('[1]MUSCLE'!B34+'[1]MUSCLE'!C34)*1000</f>
        <v>883571.5864077031</v>
      </c>
      <c r="I363" s="4"/>
      <c r="J363" s="4"/>
      <c r="K363" s="4">
        <f t="shared" si="26"/>
        <v>20923.993038528497</v>
      </c>
      <c r="L363" s="4"/>
      <c r="M363" s="4">
        <f>'[1]RENEWABLES'!F34*1000</f>
        <v>0</v>
      </c>
      <c r="N363" s="4"/>
      <c r="O363" s="4">
        <f>('[1]RENEWABLES'!D34+'[1]RENEWABLES'!E34)*1000</f>
        <v>25.810200000000002</v>
      </c>
      <c r="P363" s="4">
        <f>'[1]RENEWABLES'!C34*1000</f>
        <v>0</v>
      </c>
      <c r="Q363" s="4">
        <f>('[1]MUSCLE'!E34+'[1]MUSCLE'!F34)*1000</f>
        <v>20898.182838528497</v>
      </c>
      <c r="R363" s="4"/>
      <c r="T363" s="6">
        <f t="shared" si="27"/>
        <v>0.023679470728383237</v>
      </c>
    </row>
    <row r="364" spans="1:20" ht="11.25">
      <c r="A364" s="2">
        <v>1924</v>
      </c>
      <c r="B364" s="4">
        <f t="shared" si="25"/>
        <v>889755.475150945</v>
      </c>
      <c r="C364" s="4"/>
      <c r="D364" s="4">
        <f>'[1]RENEWABLES'!Y35*1000</f>
        <v>0</v>
      </c>
      <c r="E364" s="4"/>
      <c r="F364" s="4">
        <f>('[1]RENEWABLES'!W35+'[1]RENEWABLES'!X35)*1000</f>
        <v>72.19251336898395</v>
      </c>
      <c r="G364" s="4">
        <f>'[1]RENEWABLES'!V35*1000</f>
        <v>0</v>
      </c>
      <c r="H364" s="4">
        <f>('[1]MUSCLE'!B35+'[1]MUSCLE'!C35)*1000</f>
        <v>889683.282637576</v>
      </c>
      <c r="I364" s="4"/>
      <c r="J364" s="4"/>
      <c r="K364" s="4">
        <f t="shared" si="26"/>
        <v>20066.622258552794</v>
      </c>
      <c r="L364" s="4"/>
      <c r="M364" s="4">
        <f>'[1]RENEWABLES'!F35*1000</f>
        <v>0</v>
      </c>
      <c r="N364" s="4"/>
      <c r="O364" s="4">
        <f>('[1]RENEWABLES'!D35+'[1]RENEWABLES'!E35)*1000</f>
        <v>29.6298</v>
      </c>
      <c r="P364" s="4">
        <f>'[1]RENEWABLES'!C35*1000</f>
        <v>0</v>
      </c>
      <c r="Q364" s="4">
        <f>('[1]MUSCLE'!E35+'[1]MUSCLE'!F35)*1000</f>
        <v>20036.992458552795</v>
      </c>
      <c r="R364" s="4"/>
      <c r="T364" s="6">
        <f t="shared" si="27"/>
        <v>0.022552962942035886</v>
      </c>
    </row>
    <row r="365" spans="1:20" ht="11.25">
      <c r="A365" s="2">
        <v>1925</v>
      </c>
      <c r="B365" s="4">
        <f t="shared" si="25"/>
        <v>896401.241415014</v>
      </c>
      <c r="C365" s="4"/>
      <c r="D365" s="4">
        <f>'[1]RENEWABLES'!Y36*1000</f>
        <v>0</v>
      </c>
      <c r="E365" s="4"/>
      <c r="F365" s="4">
        <f>('[1]RENEWABLES'!W36+'[1]RENEWABLES'!X36)*1000</f>
        <v>72</v>
      </c>
      <c r="G365" s="4">
        <f>'[1]RENEWABLES'!V36*1000</f>
        <v>0</v>
      </c>
      <c r="H365" s="4">
        <f>('[1]MUSCLE'!B36+'[1]MUSCLE'!C36)*1000</f>
        <v>896329.241415014</v>
      </c>
      <c r="I365" s="4"/>
      <c r="J365" s="4"/>
      <c r="K365" s="4">
        <f t="shared" si="26"/>
        <v>19276.999484023167</v>
      </c>
      <c r="L365" s="4"/>
      <c r="M365" s="4">
        <f>'[1]RENEWABLES'!F36*1000</f>
        <v>0</v>
      </c>
      <c r="N365" s="4"/>
      <c r="O365" s="4">
        <f>('[1]RENEWABLES'!D36+'[1]RENEWABLES'!E36)*1000</f>
        <v>29.910599999999995</v>
      </c>
      <c r="P365" s="4">
        <f>'[1]RENEWABLES'!C36*1000</f>
        <v>0</v>
      </c>
      <c r="Q365" s="4">
        <f>('[1]MUSCLE'!E36+'[1]MUSCLE'!F36)*1000</f>
        <v>19247.088884023167</v>
      </c>
      <c r="R365" s="4"/>
      <c r="T365" s="6">
        <f t="shared" si="27"/>
        <v>0.02150487816548922</v>
      </c>
    </row>
    <row r="366" spans="1:20" ht="11.25">
      <c r="A366" s="2">
        <v>1926</v>
      </c>
      <c r="B366" s="4">
        <f t="shared" si="25"/>
        <v>903261.422453533</v>
      </c>
      <c r="C366" s="4"/>
      <c r="D366" s="4">
        <f>'[1]RENEWABLES'!Y37*1000</f>
        <v>0</v>
      </c>
      <c r="E366" s="4"/>
      <c r="F366" s="4">
        <f>('[1]RENEWABLES'!W37+'[1]RENEWABLES'!X37)*1000</f>
        <v>71.80851063829786</v>
      </c>
      <c r="G366" s="4">
        <f>'[1]RENEWABLES'!V37*1000</f>
        <v>0</v>
      </c>
      <c r="H366" s="4">
        <f>('[1]MUSCLE'!B37+'[1]MUSCLE'!C37)*1000</f>
        <v>903189.6139428947</v>
      </c>
      <c r="I366" s="4"/>
      <c r="J366" s="4"/>
      <c r="K366" s="4">
        <f t="shared" si="26"/>
        <v>18505.49870999625</v>
      </c>
      <c r="L366" s="4"/>
      <c r="M366" s="4">
        <f>'[1]RENEWABLES'!F37*1000</f>
        <v>0</v>
      </c>
      <c r="N366" s="4"/>
      <c r="O366" s="4">
        <f>('[1]RENEWABLES'!D37+'[1]RENEWABLES'!E37)*1000</f>
        <v>30.407400000000003</v>
      </c>
      <c r="P366" s="4">
        <f>'[1]RENEWABLES'!C37*1000</f>
        <v>0</v>
      </c>
      <c r="Q366" s="4">
        <f>('[1]MUSCLE'!E37+'[1]MUSCLE'!F37)*1000</f>
        <v>18475.09130999625</v>
      </c>
      <c r="R366" s="4"/>
      <c r="T366" s="6">
        <f t="shared" si="27"/>
        <v>0.02048742285453715</v>
      </c>
    </row>
    <row r="367" spans="1:20" ht="11.25">
      <c r="A367" s="2">
        <v>1927</v>
      </c>
      <c r="B367" s="4">
        <f t="shared" si="25"/>
        <v>909537.4959376643</v>
      </c>
      <c r="C367" s="4"/>
      <c r="D367" s="4">
        <f>'[1]RENEWABLES'!Y38*1000</f>
        <v>0</v>
      </c>
      <c r="E367" s="4"/>
      <c r="F367" s="4">
        <f>('[1]RENEWABLES'!W38+'[1]RENEWABLES'!X38)*1000</f>
        <v>148.0106100795756</v>
      </c>
      <c r="G367" s="4">
        <f>'[1]RENEWABLES'!V38*1000</f>
        <v>0</v>
      </c>
      <c r="H367" s="4">
        <f>('[1]MUSCLE'!B38+'[1]MUSCLE'!C38)*1000</f>
        <v>909389.4853275847</v>
      </c>
      <c r="I367" s="4"/>
      <c r="J367" s="4"/>
      <c r="K367" s="4">
        <f t="shared" si="26"/>
        <v>17638.285265512677</v>
      </c>
      <c r="L367" s="4"/>
      <c r="M367" s="4">
        <f>'[1]RENEWABLES'!F38*1000</f>
        <v>0</v>
      </c>
      <c r="N367" s="4"/>
      <c r="O367" s="4">
        <f>('[1]RENEWABLES'!D38+'[1]RENEWABLES'!E38)*1000</f>
        <v>63.031679999999994</v>
      </c>
      <c r="P367" s="4">
        <f>'[1]RENEWABLES'!C38*1000</f>
        <v>0</v>
      </c>
      <c r="Q367" s="4">
        <f>('[1]MUSCLE'!E38+'[1]MUSCLE'!F38)*1000</f>
        <v>17575.253585512677</v>
      </c>
      <c r="R367" s="4"/>
      <c r="T367" s="6">
        <f t="shared" si="27"/>
        <v>0.019392587270224568</v>
      </c>
    </row>
    <row r="368" spans="1:20" ht="11.25">
      <c r="A368" s="2">
        <v>1928</v>
      </c>
      <c r="B368" s="4">
        <f t="shared" si="25"/>
        <v>917096.9493074176</v>
      </c>
      <c r="C368" s="4"/>
      <c r="D368" s="4">
        <f>'[1]RENEWABLES'!Y39*1000</f>
        <v>0</v>
      </c>
      <c r="E368" s="4"/>
      <c r="F368" s="4">
        <f>('[1]RENEWABLES'!W39+'[1]RENEWABLES'!X39)*1000</f>
        <v>514.2857142857143</v>
      </c>
      <c r="G368" s="4">
        <f>'[1]RENEWABLES'!V39*1000</f>
        <v>0</v>
      </c>
      <c r="H368" s="4">
        <f>('[1]MUSCLE'!B39+'[1]MUSCLE'!C39)*1000</f>
        <v>916582.6635931319</v>
      </c>
      <c r="I368" s="4"/>
      <c r="J368" s="4"/>
      <c r="K368" s="4">
        <f t="shared" si="26"/>
        <v>17040.334657373158</v>
      </c>
      <c r="L368" s="4"/>
      <c r="M368" s="4">
        <f>'[1]RENEWABLES'!F39*1000</f>
        <v>0</v>
      </c>
      <c r="N368" s="4"/>
      <c r="O368" s="4">
        <f>('[1]RENEWABLES'!D39+'[1]RENEWABLES'!E39)*1000</f>
        <v>217.72800000000004</v>
      </c>
      <c r="P368" s="4">
        <f>'[1]RENEWABLES'!C39*1000</f>
        <v>0</v>
      </c>
      <c r="Q368" s="4">
        <f>('[1]MUSCLE'!E39+'[1]MUSCLE'!F39)*1000</f>
        <v>16822.60665737316</v>
      </c>
      <c r="R368" s="4"/>
      <c r="T368" s="6">
        <f t="shared" si="27"/>
        <v>0.01858073420726331</v>
      </c>
    </row>
    <row r="369" spans="1:20" ht="11.25">
      <c r="A369" s="2">
        <v>1929</v>
      </c>
      <c r="B369" s="4">
        <f t="shared" si="25"/>
        <v>924784.598657983</v>
      </c>
      <c r="C369" s="4"/>
      <c r="D369" s="4">
        <f>'[1]RENEWABLES'!Y40*1000</f>
        <v>0</v>
      </c>
      <c r="E369" s="4"/>
      <c r="F369" s="4">
        <f>('[1]RENEWABLES'!W40+'[1]RENEWABLES'!X40)*1000</f>
        <v>645.910290237467</v>
      </c>
      <c r="G369" s="4">
        <f>'[1]RENEWABLES'!V40*1000</f>
        <v>0</v>
      </c>
      <c r="H369" s="4">
        <f>('[1]MUSCLE'!B40+'[1]MUSCLE'!C40)*1000</f>
        <v>924138.6883677455</v>
      </c>
      <c r="I369" s="4"/>
      <c r="J369" s="4"/>
      <c r="K369" s="4">
        <f t="shared" si="26"/>
        <v>16384.979806364125</v>
      </c>
      <c r="L369" s="4"/>
      <c r="M369" s="4">
        <f>'[1]RENEWABLES'!F40*1000</f>
        <v>0</v>
      </c>
      <c r="N369" s="4"/>
      <c r="O369" s="4">
        <f>('[1]RENEWABLES'!D40+'[1]RENEWABLES'!E40)*1000</f>
        <v>272.90304000000003</v>
      </c>
      <c r="P369" s="4">
        <f>'[1]RENEWABLES'!C40*1000</f>
        <v>0</v>
      </c>
      <c r="Q369" s="4">
        <f>('[1]MUSCLE'!E40+'[1]MUSCLE'!F40)*1000</f>
        <v>16112.076766364125</v>
      </c>
      <c r="R369" s="4"/>
      <c r="T369" s="6">
        <f t="shared" si="27"/>
        <v>0.017717617518870306</v>
      </c>
    </row>
    <row r="370" spans="1:20" ht="11.25">
      <c r="A370" s="2">
        <v>1930</v>
      </c>
      <c r="B370" s="4">
        <f t="shared" si="25"/>
        <v>934392.6684214458</v>
      </c>
      <c r="C370" s="4"/>
      <c r="D370" s="4">
        <f>'[1]RENEWABLES'!Y41*1000</f>
        <v>0</v>
      </c>
      <c r="E370" s="4"/>
      <c r="F370" s="4">
        <f>('[1]RENEWABLES'!W41+'[1]RENEWABLES'!X41)*1000</f>
        <v>2311.4464227191897</v>
      </c>
      <c r="G370" s="4">
        <f>'[1]RENEWABLES'!V41*1000</f>
        <v>0</v>
      </c>
      <c r="H370" s="4">
        <f>('[1]MUSCLE'!B41+'[1]MUSCLE'!C41)*1000</f>
        <v>932081.2219987266</v>
      </c>
      <c r="I370" s="4"/>
      <c r="J370" s="4"/>
      <c r="K370" s="4">
        <f t="shared" si="26"/>
        <v>16348.81453305493</v>
      </c>
      <c r="L370" s="4"/>
      <c r="M370" s="4">
        <f>'[1]RENEWABLES'!F41*1000</f>
        <v>0</v>
      </c>
      <c r="N370" s="4"/>
      <c r="O370" s="4">
        <f>('[1]RENEWABLES'!D41+'[1]RENEWABLES'!E41)*1000</f>
        <v>901.3808545236902</v>
      </c>
      <c r="P370" s="4">
        <f>'[1]RENEWABLES'!C41*1000</f>
        <v>0</v>
      </c>
      <c r="Q370" s="4">
        <f>('[1]MUSCLE'!E41+'[1]MUSCLE'!F41)*1000</f>
        <v>15447.43367853124</v>
      </c>
      <c r="R370" s="4"/>
      <c r="T370" s="6">
        <f t="shared" si="27"/>
        <v>0.01749672818032109</v>
      </c>
    </row>
    <row r="371" spans="1:20" ht="11.25">
      <c r="A371" s="2">
        <v>1931</v>
      </c>
      <c r="B371" s="4">
        <f t="shared" si="25"/>
        <v>944096.7787526549</v>
      </c>
      <c r="C371" s="4"/>
      <c r="D371" s="4">
        <f>'[1]RENEWABLES'!Y42*1000</f>
        <v>0</v>
      </c>
      <c r="E371" s="4"/>
      <c r="F371" s="4">
        <f>('[1]RENEWABLES'!W42+'[1]RENEWABLES'!X42)*1000</f>
        <v>2999.7083644541344</v>
      </c>
      <c r="G371" s="4">
        <f>'[1]RENEWABLES'!V42*1000</f>
        <v>0</v>
      </c>
      <c r="H371" s="4">
        <f>('[1]MUSCLE'!B42+'[1]MUSCLE'!C42)*1000</f>
        <v>941097.0703882008</v>
      </c>
      <c r="I371" s="4"/>
      <c r="J371" s="4"/>
      <c r="K371" s="4">
        <f t="shared" si="26"/>
        <v>16114.374990561482</v>
      </c>
      <c r="L371" s="4"/>
      <c r="M371" s="4">
        <f>'[1]RENEWABLES'!F42*1000</f>
        <v>0</v>
      </c>
      <c r="N371" s="4"/>
      <c r="O371" s="4">
        <f>('[1]RENEWABLES'!D42+'[1]RENEWABLES'!E42)*1000</f>
        <v>1171.5832896387726</v>
      </c>
      <c r="P371" s="4">
        <f>'[1]RENEWABLES'!C42*1000</f>
        <v>0</v>
      </c>
      <c r="Q371" s="4">
        <f>('[1]MUSCLE'!E42+'[1]MUSCLE'!F42)*1000</f>
        <v>14942.79170092271</v>
      </c>
      <c r="R371" s="4"/>
      <c r="T371" s="6">
        <f t="shared" si="27"/>
        <v>0.017068562623263974</v>
      </c>
    </row>
    <row r="372" spans="1:20" ht="11.25">
      <c r="A372" s="2">
        <v>1932</v>
      </c>
      <c r="B372" s="4">
        <f aca="true" t="shared" si="28" ref="B372:B403">SUM(C372:I372)</f>
        <v>936662.2984598487</v>
      </c>
      <c r="C372" s="4"/>
      <c r="D372" s="4">
        <f>'[1]RENEWABLES'!Y43*1000</f>
        <v>0</v>
      </c>
      <c r="E372" s="4"/>
      <c r="F372" s="4">
        <f>('[1]RENEWABLES'!W43+'[1]RENEWABLES'!X43)*1000</f>
        <v>2548.2583270950763</v>
      </c>
      <c r="G372" s="4">
        <f>'[1]RENEWABLES'!V43*1000</f>
        <v>0</v>
      </c>
      <c r="H372" s="4">
        <f>('[1]MUSCLE'!B43+'[1]MUSCLE'!C43)*1000</f>
        <v>934114.0401327537</v>
      </c>
      <c r="I372" s="4"/>
      <c r="J372" s="4"/>
      <c r="K372" s="4">
        <f aca="true" t="shared" si="29" ref="K372:K403">SUM(L372:R372)</f>
        <v>15496.243215217748</v>
      </c>
      <c r="L372" s="4"/>
      <c r="M372" s="4">
        <f>'[1]RENEWABLES'!F43*1000</f>
        <v>0</v>
      </c>
      <c r="N372" s="4"/>
      <c r="O372" s="4">
        <f>('[1]RENEWABLES'!D43+'[1]RENEWABLES'!E43)*1000</f>
        <v>996.4315633968636</v>
      </c>
      <c r="P372" s="4">
        <f>'[1]RENEWABLES'!C43*1000</f>
        <v>0</v>
      </c>
      <c r="Q372" s="4">
        <f>('[1]MUSCLE'!E43+'[1]MUSCLE'!F43)*1000</f>
        <v>14499.811651820884</v>
      </c>
      <c r="R372" s="4"/>
      <c r="T372" s="6">
        <f aca="true" t="shared" si="30" ref="T372:T403">K372/B372</f>
        <v>0.016544109056912164</v>
      </c>
    </row>
    <row r="373" spans="1:20" ht="11.25">
      <c r="A373" s="2">
        <v>1933</v>
      </c>
      <c r="B373" s="4">
        <f t="shared" si="28"/>
        <v>929802.27249483</v>
      </c>
      <c r="C373" s="4"/>
      <c r="D373" s="4">
        <f>'[1]RENEWABLES'!Y44*1000</f>
        <v>0</v>
      </c>
      <c r="E373" s="4"/>
      <c r="F373" s="4">
        <f>('[1]RENEWABLES'!W44+'[1]RENEWABLES'!X44)*1000</f>
        <v>2371.4350668124266</v>
      </c>
      <c r="G373" s="4">
        <f>'[1]RENEWABLES'!V44*1000</f>
        <v>0</v>
      </c>
      <c r="H373" s="4">
        <f>('[1]MUSCLE'!B44+'[1]MUSCLE'!C44)*1000</f>
        <v>927430.8374280175</v>
      </c>
      <c r="I373" s="4"/>
      <c r="J373" s="4"/>
      <c r="K373" s="4">
        <f t="shared" si="29"/>
        <v>15070.55010619276</v>
      </c>
      <c r="L373" s="4"/>
      <c r="M373" s="4">
        <f>'[1]RENEWABLES'!F44*1000</f>
        <v>0</v>
      </c>
      <c r="N373" s="4"/>
      <c r="O373" s="4">
        <f>('[1]RENEWABLES'!D44+'[1]RENEWABLES'!E44)*1000</f>
        <v>950.5529154427479</v>
      </c>
      <c r="P373" s="4">
        <f>'[1]RENEWABLES'!C44*1000</f>
        <v>0</v>
      </c>
      <c r="Q373" s="4">
        <f>('[1]MUSCLE'!E44+'[1]MUSCLE'!F44)*1000</f>
        <v>14119.997190750013</v>
      </c>
      <c r="R373" s="4"/>
      <c r="T373" s="6">
        <f t="shared" si="30"/>
        <v>0.01620833864575929</v>
      </c>
    </row>
    <row r="374" spans="1:20" ht="11.25">
      <c r="A374" s="2">
        <v>1934</v>
      </c>
      <c r="B374" s="4">
        <f t="shared" si="28"/>
        <v>923885.3770386612</v>
      </c>
      <c r="C374" s="4"/>
      <c r="D374" s="4">
        <f>'[1]RENEWABLES'!Y45*1000</f>
        <v>0</v>
      </c>
      <c r="E374" s="4"/>
      <c r="F374" s="4">
        <f>('[1]RENEWABLES'!W45+'[1]RENEWABLES'!X45)*1000</f>
        <v>3328.7025761007194</v>
      </c>
      <c r="G374" s="4">
        <f>'[1]RENEWABLES'!V45*1000</f>
        <v>0</v>
      </c>
      <c r="H374" s="4">
        <f>('[1]MUSCLE'!B45+'[1]MUSCLE'!C45)*1000</f>
        <v>920556.6744625604</v>
      </c>
      <c r="I374" s="4"/>
      <c r="J374" s="4"/>
      <c r="K374" s="4">
        <f t="shared" si="29"/>
        <v>15064.230782892226</v>
      </c>
      <c r="L374" s="4"/>
      <c r="M374" s="4">
        <f>'[1]RENEWABLES'!F45*1000</f>
        <v>0</v>
      </c>
      <c r="N374" s="4"/>
      <c r="O374" s="4">
        <f>('[1]RENEWABLES'!D45+'[1]RENEWABLES'!E45)*1000</f>
        <v>1342.4415622442573</v>
      </c>
      <c r="P374" s="4">
        <f>'[1]RENEWABLES'!C45*1000</f>
        <v>0</v>
      </c>
      <c r="Q374" s="4">
        <f>('[1]MUSCLE'!E45+'[1]MUSCLE'!F45)*1000</f>
        <v>13721.789220647968</v>
      </c>
      <c r="R374" s="4"/>
      <c r="T374" s="6">
        <f t="shared" si="30"/>
        <v>0.016305302754306764</v>
      </c>
    </row>
    <row r="375" spans="1:20" ht="11.25">
      <c r="A375" s="2">
        <v>1935</v>
      </c>
      <c r="B375" s="4">
        <f t="shared" si="28"/>
        <v>918359.0670034223</v>
      </c>
      <c r="C375" s="4"/>
      <c r="D375" s="4">
        <f>'[1]RENEWABLES'!Y46*1000</f>
        <v>0</v>
      </c>
      <c r="E375" s="4"/>
      <c r="F375" s="4">
        <f>('[1]RENEWABLES'!W46+'[1]RENEWABLES'!X46)*1000</f>
        <v>4476.095400661866</v>
      </c>
      <c r="G375" s="4">
        <f>'[1]RENEWABLES'!V46*1000</f>
        <v>0</v>
      </c>
      <c r="H375" s="4">
        <f>('[1]MUSCLE'!B46+'[1]MUSCLE'!C46)*1000</f>
        <v>913882.9716027605</v>
      </c>
      <c r="I375" s="4"/>
      <c r="J375" s="4"/>
      <c r="K375" s="4">
        <f t="shared" si="29"/>
        <v>15195.223700007455</v>
      </c>
      <c r="L375" s="4"/>
      <c r="M375" s="4">
        <f>'[1]RENEWABLES'!F46*1000</f>
        <v>0</v>
      </c>
      <c r="N375" s="4"/>
      <c r="O375" s="4">
        <f>('[1]RENEWABLES'!D46+'[1]RENEWABLES'!E46)*1000</f>
        <v>1824.7941733320201</v>
      </c>
      <c r="P375" s="4">
        <f>'[1]RENEWABLES'!C46*1000</f>
        <v>0</v>
      </c>
      <c r="Q375" s="4">
        <f>('[1]MUSCLE'!E46+'[1]MUSCLE'!F46)*1000</f>
        <v>13370.429526675434</v>
      </c>
      <c r="R375" s="4"/>
      <c r="T375" s="6">
        <f t="shared" si="30"/>
        <v>0.016546059429226313</v>
      </c>
    </row>
    <row r="376" spans="1:20" ht="11.25">
      <c r="A376" s="2">
        <v>1936</v>
      </c>
      <c r="B376" s="4">
        <f t="shared" si="28"/>
        <v>912202.1538858836</v>
      </c>
      <c r="C376" s="4"/>
      <c r="D376" s="4">
        <f>'[1]RENEWABLES'!Y47*1000</f>
        <v>0</v>
      </c>
      <c r="E376" s="4"/>
      <c r="F376" s="4">
        <f>('[1]RENEWABLES'!W47+'[1]RENEWABLES'!X47)*1000</f>
        <v>4775.95978784627</v>
      </c>
      <c r="G376" s="4">
        <f>'[1]RENEWABLES'!V47*1000</f>
        <v>0</v>
      </c>
      <c r="H376" s="4">
        <f>('[1]MUSCLE'!B47+'[1]MUSCLE'!C47)*1000</f>
        <v>907426.1940980373</v>
      </c>
      <c r="I376" s="4"/>
      <c r="J376" s="4"/>
      <c r="K376" s="4">
        <f t="shared" si="29"/>
        <v>14998.360553599465</v>
      </c>
      <c r="L376" s="4"/>
      <c r="M376" s="4">
        <f>'[1]RENEWABLES'!F47*1000</f>
        <v>0</v>
      </c>
      <c r="N376" s="4"/>
      <c r="O376" s="4">
        <f>('[1]RENEWABLES'!D47+'[1]RENEWABLES'!E47)*1000</f>
        <v>1929.591714452399</v>
      </c>
      <c r="P376" s="4">
        <f>'[1]RENEWABLES'!C47*1000</f>
        <v>0</v>
      </c>
      <c r="Q376" s="4">
        <f>('[1]MUSCLE'!E47+'[1]MUSCLE'!F47)*1000</f>
        <v>13068.768839147066</v>
      </c>
      <c r="R376" s="4"/>
      <c r="T376" s="6">
        <f t="shared" si="30"/>
        <v>0.016441926265694563</v>
      </c>
    </row>
    <row r="377" spans="1:20" ht="11.25">
      <c r="A377" s="2">
        <v>1937</v>
      </c>
      <c r="B377" s="4">
        <f t="shared" si="28"/>
        <v>906303.8140892339</v>
      </c>
      <c r="C377" s="4"/>
      <c r="D377" s="4">
        <f>'[1]RENEWABLES'!Y48*1000</f>
        <v>0</v>
      </c>
      <c r="E377" s="4"/>
      <c r="F377" s="4">
        <f>('[1]RENEWABLES'!W48+'[1]RENEWABLES'!X48)*1000</f>
        <v>5388.881021106147</v>
      </c>
      <c r="G377" s="4">
        <f>'[1]RENEWABLES'!V48*1000</f>
        <v>0</v>
      </c>
      <c r="H377" s="4">
        <f>('[1]MUSCLE'!B48+'[1]MUSCLE'!C48)*1000</f>
        <v>900914.9330681277</v>
      </c>
      <c r="I377" s="4"/>
      <c r="J377" s="4"/>
      <c r="K377" s="4">
        <f t="shared" si="29"/>
        <v>14926.516368037897</v>
      </c>
      <c r="L377" s="4"/>
      <c r="M377" s="4">
        <f>'[1]RENEWABLES'!F48*1000</f>
        <v>0</v>
      </c>
      <c r="N377" s="4"/>
      <c r="O377" s="4">
        <f>('[1]RENEWABLES'!D48+'[1]RENEWABLES'!E48)*1000</f>
        <v>2154.7592222817184</v>
      </c>
      <c r="P377" s="4">
        <f>'[1]RENEWABLES'!C48*1000</f>
        <v>0</v>
      </c>
      <c r="Q377" s="4">
        <f>('[1]MUSCLE'!E48+'[1]MUSCLE'!F48)*1000</f>
        <v>12771.757145756179</v>
      </c>
      <c r="R377" s="4"/>
      <c r="T377" s="6">
        <f t="shared" si="30"/>
        <v>0.016469660764958722</v>
      </c>
    </row>
    <row r="378" spans="1:20" ht="11.25">
      <c r="A378" s="2">
        <v>1938</v>
      </c>
      <c r="B378" s="4">
        <f t="shared" si="28"/>
        <v>901740.0601594325</v>
      </c>
      <c r="C378" s="4"/>
      <c r="D378" s="4">
        <f>'[1]RENEWABLES'!Y49*1000</f>
        <v>0</v>
      </c>
      <c r="E378" s="4"/>
      <c r="F378" s="4">
        <f>('[1]RENEWABLES'!W49+'[1]RENEWABLES'!X49)*1000</f>
        <v>7040.0959847846725</v>
      </c>
      <c r="G378" s="4">
        <f>'[1]RENEWABLES'!V49*1000</f>
        <v>0</v>
      </c>
      <c r="H378" s="4">
        <f>('[1]MUSCLE'!B49+'[1]MUSCLE'!C49)*1000</f>
        <v>894699.9641746478</v>
      </c>
      <c r="I378" s="4"/>
      <c r="J378" s="4"/>
      <c r="K378" s="4">
        <f t="shared" si="29"/>
        <v>15296.240182549354</v>
      </c>
      <c r="L378" s="4"/>
      <c r="M378" s="4">
        <f>'[1]RENEWABLES'!F49*1000</f>
        <v>0</v>
      </c>
      <c r="N378" s="4"/>
      <c r="O378" s="4">
        <f>('[1]RENEWABLES'!D49+'[1]RENEWABLES'!E49)*1000</f>
        <v>2758.362691301266</v>
      </c>
      <c r="P378" s="4">
        <f>'[1]RENEWABLES'!C49*1000</f>
        <v>0</v>
      </c>
      <c r="Q378" s="4">
        <f>('[1]MUSCLE'!E49+'[1]MUSCLE'!F49)*1000</f>
        <v>12537.877491248088</v>
      </c>
      <c r="R378" s="4"/>
      <c r="T378" s="6">
        <f t="shared" si="30"/>
        <v>0.01696302610737389</v>
      </c>
    </row>
    <row r="379" spans="1:20" ht="11.25">
      <c r="A379" s="2">
        <v>1939</v>
      </c>
      <c r="B379" s="4">
        <f t="shared" si="28"/>
        <v>916472.72955749</v>
      </c>
      <c r="C379" s="4"/>
      <c r="D379" s="4">
        <f>'[1]RENEWABLES'!Y50*1000</f>
        <v>0</v>
      </c>
      <c r="E379" s="4"/>
      <c r="F379" s="4">
        <f>('[1]RENEWABLES'!W50+'[1]RENEWABLES'!X50)*1000</f>
        <v>6985.631131245693</v>
      </c>
      <c r="G379" s="4">
        <f>'[1]RENEWABLES'!V50*1000</f>
        <v>0</v>
      </c>
      <c r="H379" s="4">
        <f>('[1]MUSCLE'!B50+'[1]MUSCLE'!C50)*1000</f>
        <v>909487.0984262443</v>
      </c>
      <c r="I379" s="4"/>
      <c r="J379" s="4"/>
      <c r="K379" s="4">
        <f t="shared" si="29"/>
        <v>14965.16966706346</v>
      </c>
      <c r="L379" s="4"/>
      <c r="M379" s="4">
        <f>'[1]RENEWABLES'!F50*1000</f>
        <v>0</v>
      </c>
      <c r="N379" s="4"/>
      <c r="O379" s="4">
        <f>('[1]RENEWABLES'!D50+'[1]RENEWABLES'!E50)*1000</f>
        <v>2781.1131073918064</v>
      </c>
      <c r="P379" s="4">
        <f>'[1]RENEWABLES'!C50*1000</f>
        <v>0</v>
      </c>
      <c r="Q379" s="4">
        <f>('[1]MUSCLE'!E50+'[1]MUSCLE'!F50)*1000</f>
        <v>12184.056559671653</v>
      </c>
      <c r="R379" s="4"/>
      <c r="T379" s="6">
        <f t="shared" si="30"/>
        <v>0.0163290943466362</v>
      </c>
    </row>
    <row r="380" spans="1:20" ht="11.25">
      <c r="A380" s="2">
        <v>1940</v>
      </c>
      <c r="B380" s="4">
        <f t="shared" si="28"/>
        <v>957964.0404805109</v>
      </c>
      <c r="C380" s="4"/>
      <c r="D380" s="4">
        <f>'[1]RENEWABLES'!Y51*1000</f>
        <v>0</v>
      </c>
      <c r="E380" s="4"/>
      <c r="F380" s="4">
        <f>('[1]RENEWABLES'!W51+'[1]RENEWABLES'!X51)*1000</f>
        <v>5681.450064895139</v>
      </c>
      <c r="G380" s="4">
        <f>'[1]RENEWABLES'!V51*1000</f>
        <v>0</v>
      </c>
      <c r="H380" s="4">
        <f>('[1]MUSCLE'!B51+'[1]MUSCLE'!C51)*1000</f>
        <v>952282.5904156158</v>
      </c>
      <c r="I380" s="4"/>
      <c r="J380" s="4"/>
      <c r="K380" s="4">
        <f t="shared" si="29"/>
        <v>14043.33276411989</v>
      </c>
      <c r="L380" s="4"/>
      <c r="M380" s="4">
        <f>'[1]RENEWABLES'!F51*1000</f>
        <v>0</v>
      </c>
      <c r="N380" s="4"/>
      <c r="O380" s="4">
        <f>('[1]RENEWABLES'!D51+'[1]RENEWABLES'!E51)*1000</f>
        <v>2290.520853663553</v>
      </c>
      <c r="P380" s="4">
        <f>'[1]RENEWABLES'!C51*1000</f>
        <v>0</v>
      </c>
      <c r="Q380" s="4">
        <f>('[1]MUSCLE'!E51+'[1]MUSCLE'!F51)*1000</f>
        <v>11752.811910456338</v>
      </c>
      <c r="R380" s="4"/>
      <c r="T380" s="6">
        <f t="shared" si="30"/>
        <v>0.014659561497815525</v>
      </c>
    </row>
    <row r="381" spans="1:20" ht="11.25">
      <c r="A381" s="2">
        <v>1941</v>
      </c>
      <c r="B381" s="4">
        <f t="shared" si="28"/>
        <v>992520.3106486134</v>
      </c>
      <c r="C381" s="4"/>
      <c r="D381" s="4">
        <f>'[1]RENEWABLES'!Y52*1000</f>
        <v>0</v>
      </c>
      <c r="E381" s="4"/>
      <c r="F381" s="4">
        <f>('[1]RENEWABLES'!W52+'[1]RENEWABLES'!X52)*1000</f>
        <v>5891.797087095543</v>
      </c>
      <c r="G381" s="4">
        <f>'[1]RENEWABLES'!V52*1000</f>
        <v>0</v>
      </c>
      <c r="H381" s="4">
        <f>('[1]MUSCLE'!B52+'[1]MUSCLE'!C52)*1000</f>
        <v>986628.5135615178</v>
      </c>
      <c r="I381" s="4"/>
      <c r="J381" s="4"/>
      <c r="K381" s="4">
        <f t="shared" si="29"/>
        <v>14209.239538216114</v>
      </c>
      <c r="L381" s="4"/>
      <c r="M381" s="4">
        <f>'[1]RENEWABLES'!F52*1000</f>
        <v>0</v>
      </c>
      <c r="N381" s="4"/>
      <c r="O381" s="4">
        <f>('[1]RENEWABLES'!D52+'[1]RENEWABLES'!E52)*1000</f>
        <v>2407.2053344355354</v>
      </c>
      <c r="P381" s="4">
        <f>'[1]RENEWABLES'!C52*1000</f>
        <v>0</v>
      </c>
      <c r="Q381" s="4">
        <f>('[1]MUSCLE'!E52+'[1]MUSCLE'!F52)*1000</f>
        <v>11802.034203780579</v>
      </c>
      <c r="R381" s="4"/>
      <c r="T381" s="6">
        <f t="shared" si="30"/>
        <v>0.014316321173246677</v>
      </c>
    </row>
    <row r="382" spans="1:20" ht="11.25">
      <c r="A382" s="2">
        <v>1942</v>
      </c>
      <c r="B382" s="4">
        <f t="shared" si="28"/>
        <v>1029777.8698447119</v>
      </c>
      <c r="C382" s="4"/>
      <c r="D382" s="4">
        <f>'[1]RENEWABLES'!Y53*1000</f>
        <v>0</v>
      </c>
      <c r="E382" s="4"/>
      <c r="F382" s="4">
        <f>('[1]RENEWABLES'!W53+'[1]RENEWABLES'!X53)*1000</f>
        <v>7764.856376369721</v>
      </c>
      <c r="G382" s="4">
        <f>'[1]RENEWABLES'!V53*1000</f>
        <v>0</v>
      </c>
      <c r="H382" s="4">
        <f>('[1]MUSCLE'!B53+'[1]MUSCLE'!C53)*1000</f>
        <v>1022013.0134683421</v>
      </c>
      <c r="I382" s="4"/>
      <c r="J382" s="4"/>
      <c r="K382" s="4">
        <f t="shared" si="29"/>
        <v>14639.563804926684</v>
      </c>
      <c r="L382" s="4"/>
      <c r="M382" s="4">
        <f>'[1]RENEWABLES'!F53*1000</f>
        <v>0</v>
      </c>
      <c r="N382" s="4"/>
      <c r="O382" s="4">
        <f>('[1]RENEWABLES'!D53+'[1]RENEWABLES'!E53)*1000</f>
        <v>3176.625628663244</v>
      </c>
      <c r="P382" s="4">
        <f>'[1]RENEWABLES'!C53*1000</f>
        <v>0</v>
      </c>
      <c r="Q382" s="4">
        <f>('[1]MUSCLE'!E53+'[1]MUSCLE'!F53)*1000</f>
        <v>11462.93817626344</v>
      </c>
      <c r="R382" s="4"/>
      <c r="T382" s="6">
        <f t="shared" si="30"/>
        <v>0.014216234620709315</v>
      </c>
    </row>
    <row r="383" spans="1:20" ht="11.25">
      <c r="A383" s="2">
        <v>1943</v>
      </c>
      <c r="B383" s="4">
        <f t="shared" si="28"/>
        <v>1045025.7489494765</v>
      </c>
      <c r="C383" s="4"/>
      <c r="D383" s="4">
        <f>'[1]RENEWABLES'!Y54*1000</f>
        <v>0</v>
      </c>
      <c r="E383" s="4"/>
      <c r="F383" s="4">
        <f>('[1]RENEWABLES'!W54+'[1]RENEWABLES'!X54)*1000</f>
        <v>9391.485667224257</v>
      </c>
      <c r="G383" s="4">
        <f>'[1]RENEWABLES'!V54*1000</f>
        <v>0</v>
      </c>
      <c r="H383" s="4">
        <f>('[1]MUSCLE'!B54+'[1]MUSCLE'!C54)*1000</f>
        <v>1035634.2632822522</v>
      </c>
      <c r="I383" s="4"/>
      <c r="J383" s="4"/>
      <c r="K383" s="4">
        <f t="shared" si="29"/>
        <v>14898.291265697238</v>
      </c>
      <c r="L383" s="4"/>
      <c r="M383" s="4">
        <f>'[1]RENEWABLES'!F54*1000</f>
        <v>0</v>
      </c>
      <c r="N383" s="4"/>
      <c r="O383" s="4">
        <f>('[1]RENEWABLES'!D54+'[1]RENEWABLES'!E54)*1000</f>
        <v>3808.511306978516</v>
      </c>
      <c r="P383" s="4">
        <f>'[1]RENEWABLES'!C54*1000</f>
        <v>0</v>
      </c>
      <c r="Q383" s="4">
        <f>('[1]MUSCLE'!E54+'[1]MUSCLE'!F54)*1000</f>
        <v>11089.779958718722</v>
      </c>
      <c r="R383" s="4"/>
      <c r="T383" s="6">
        <f t="shared" si="30"/>
        <v>0.014256386773889454</v>
      </c>
    </row>
    <row r="384" spans="1:20" ht="11.25">
      <c r="A384" s="2">
        <v>1944</v>
      </c>
      <c r="B384" s="4">
        <f t="shared" si="28"/>
        <v>1035435.8876742014</v>
      </c>
      <c r="C384" s="4"/>
      <c r="D384" s="4">
        <f>'[1]RENEWABLES'!Y55*1000</f>
        <v>0</v>
      </c>
      <c r="E384" s="4"/>
      <c r="F384" s="4">
        <f>('[1]RENEWABLES'!W55+'[1]RENEWABLES'!X55)*1000</f>
        <v>8296.628120190857</v>
      </c>
      <c r="G384" s="4">
        <f>'[1]RENEWABLES'!V55*1000</f>
        <v>0</v>
      </c>
      <c r="H384" s="4">
        <f>('[1]MUSCLE'!B55+'[1]MUSCLE'!C55)*1000</f>
        <v>1027139.2595540106</v>
      </c>
      <c r="I384" s="4"/>
      <c r="J384" s="4"/>
      <c r="K384" s="4">
        <f t="shared" si="29"/>
        <v>14158.666077476657</v>
      </c>
      <c r="L384" s="4"/>
      <c r="M384" s="4">
        <f>'[1]RENEWABLES'!F55*1000</f>
        <v>0</v>
      </c>
      <c r="N384" s="4"/>
      <c r="O384" s="4">
        <f>('[1]RENEWABLES'!D55+'[1]RENEWABLES'!E55)*1000</f>
        <v>3389.2213421041247</v>
      </c>
      <c r="P384" s="4">
        <f>'[1]RENEWABLES'!C55*1000</f>
        <v>0</v>
      </c>
      <c r="Q384" s="4">
        <f>('[1]MUSCLE'!E55+'[1]MUSCLE'!F55)*1000</f>
        <v>10769.444735372532</v>
      </c>
      <c r="R384" s="4"/>
      <c r="T384" s="6">
        <f t="shared" si="30"/>
        <v>0.013674111788108761</v>
      </c>
    </row>
    <row r="385" spans="1:20" ht="11.25">
      <c r="A385" s="2">
        <v>1945</v>
      </c>
      <c r="B385" s="4">
        <f t="shared" si="28"/>
        <v>1023263.4534321494</v>
      </c>
      <c r="C385" s="4"/>
      <c r="D385" s="4">
        <f>'[1]RENEWABLES'!Y56*1000</f>
        <v>0</v>
      </c>
      <c r="E385" s="4"/>
      <c r="F385" s="4">
        <f>('[1]RENEWABLES'!W56+'[1]RENEWABLES'!X56)*1000</f>
        <v>8057.638149762075</v>
      </c>
      <c r="G385" s="4">
        <f>'[1]RENEWABLES'!V56*1000</f>
        <v>0</v>
      </c>
      <c r="H385" s="4">
        <f>('[1]MUSCLE'!B56+'[1]MUSCLE'!C56)*1000</f>
        <v>1015205.8152823873</v>
      </c>
      <c r="I385" s="4"/>
      <c r="J385" s="4"/>
      <c r="K385" s="4">
        <f t="shared" si="29"/>
        <v>13836.207742189024</v>
      </c>
      <c r="L385" s="4"/>
      <c r="M385" s="4">
        <f>'[1]RENEWABLES'!F56*1000</f>
        <v>0</v>
      </c>
      <c r="N385" s="4"/>
      <c r="O385" s="4">
        <f>('[1]RENEWABLES'!D56+'[1]RENEWABLES'!E56)*1000</f>
        <v>3328.4530865555694</v>
      </c>
      <c r="P385" s="4">
        <f>'[1]RENEWABLES'!C56*1000</f>
        <v>0</v>
      </c>
      <c r="Q385" s="4">
        <f>('[1]MUSCLE'!E56+'[1]MUSCLE'!F56)*1000</f>
        <v>10507.754655633455</v>
      </c>
      <c r="R385" s="4"/>
      <c r="T385" s="6">
        <f t="shared" si="30"/>
        <v>0.01352164752467286</v>
      </c>
    </row>
    <row r="386" spans="1:20" ht="11.25">
      <c r="A386" s="2">
        <v>1946</v>
      </c>
      <c r="B386" s="4">
        <f t="shared" si="28"/>
        <v>975881.5832647658</v>
      </c>
      <c r="C386" s="4"/>
      <c r="D386" s="4">
        <f>'[1]RENEWABLES'!Y57*1000</f>
        <v>0</v>
      </c>
      <c r="E386" s="4"/>
      <c r="F386" s="4">
        <f>('[1]RENEWABLES'!W57+'[1]RENEWABLES'!X57)*1000</f>
        <v>8009.314180244106</v>
      </c>
      <c r="G386" s="4">
        <f>'[1]RENEWABLES'!V57*1000</f>
        <v>0</v>
      </c>
      <c r="H386" s="4">
        <f>('[1]MUSCLE'!B57+'[1]MUSCLE'!C57)*1000</f>
        <v>967872.2690845217</v>
      </c>
      <c r="I386" s="4"/>
      <c r="J386" s="4"/>
      <c r="K386" s="4">
        <f t="shared" si="29"/>
        <v>13390.950999173027</v>
      </c>
      <c r="L386" s="4"/>
      <c r="M386" s="4">
        <f>'[1]RENEWABLES'!F57*1000</f>
        <v>0</v>
      </c>
      <c r="N386" s="4"/>
      <c r="O386" s="4">
        <f>('[1]RENEWABLES'!D57+'[1]RENEWABLES'!E57)*1000</f>
        <v>3244.890115762492</v>
      </c>
      <c r="P386" s="4">
        <f>'[1]RENEWABLES'!C57*1000</f>
        <v>0</v>
      </c>
      <c r="Q386" s="4">
        <f>('[1]MUSCLE'!E57+'[1]MUSCLE'!F57)*1000</f>
        <v>10146.060883410535</v>
      </c>
      <c r="R386" s="4"/>
      <c r="T386" s="6">
        <f t="shared" si="30"/>
        <v>0.013721901538887773</v>
      </c>
    </row>
    <row r="387" spans="1:20" ht="11.25">
      <c r="A387" s="2">
        <v>1947</v>
      </c>
      <c r="B387" s="4">
        <f t="shared" si="28"/>
        <v>971607.5394080247</v>
      </c>
      <c r="C387" s="4"/>
      <c r="D387" s="4">
        <f>'[1]RENEWABLES'!Y58*1000</f>
        <v>0</v>
      </c>
      <c r="E387" s="4"/>
      <c r="F387" s="4">
        <f>('[1]RENEWABLES'!W58+'[1]RENEWABLES'!X58)*1000</f>
        <v>7919.048427967949</v>
      </c>
      <c r="G387" s="4">
        <f>'[1]RENEWABLES'!V58*1000</f>
        <v>0</v>
      </c>
      <c r="H387" s="4">
        <f>('[1]MUSCLE'!B58+'[1]MUSCLE'!C58)*1000</f>
        <v>963688.4909800568</v>
      </c>
      <c r="I387" s="4"/>
      <c r="J387" s="4"/>
      <c r="K387" s="4">
        <f t="shared" si="29"/>
        <v>12925.653541519472</v>
      </c>
      <c r="L387" s="4"/>
      <c r="M387" s="4">
        <f>'[1]RENEWABLES'!F58*1000</f>
        <v>0</v>
      </c>
      <c r="N387" s="4"/>
      <c r="O387" s="4">
        <f>('[1]RENEWABLES'!D58+'[1]RENEWABLES'!E58)*1000</f>
        <v>3201.4906928742857</v>
      </c>
      <c r="P387" s="4">
        <f>'[1]RENEWABLES'!C58*1000</f>
        <v>0</v>
      </c>
      <c r="Q387" s="4">
        <f>('[1]MUSCLE'!E58+'[1]MUSCLE'!F58)*1000</f>
        <v>9724.162848645186</v>
      </c>
      <c r="R387" s="4"/>
      <c r="T387" s="6">
        <f t="shared" si="30"/>
        <v>0.01330336891930124</v>
      </c>
    </row>
    <row r="388" spans="1:20" ht="11.25">
      <c r="A388" s="2">
        <v>1948</v>
      </c>
      <c r="B388" s="4">
        <f t="shared" si="28"/>
        <v>971245.2943134732</v>
      </c>
      <c r="C388" s="4"/>
      <c r="D388" s="4">
        <f>'[1]RENEWABLES'!Y59*1000</f>
        <v>0</v>
      </c>
      <c r="E388" s="4"/>
      <c r="F388" s="4">
        <f>('[1]RENEWABLES'!W59+'[1]RENEWABLES'!X59)*1000</f>
        <v>6174.965148364689</v>
      </c>
      <c r="G388" s="4">
        <f>'[1]RENEWABLES'!V59*1000</f>
        <v>0</v>
      </c>
      <c r="H388" s="4">
        <f>('[1]MUSCLE'!B59+'[1]MUSCLE'!C59)*1000</f>
        <v>965070.3291651085</v>
      </c>
      <c r="I388" s="4"/>
      <c r="J388" s="4"/>
      <c r="K388" s="4">
        <f t="shared" si="29"/>
        <v>11633.1560878848</v>
      </c>
      <c r="L388" s="4"/>
      <c r="M388" s="4">
        <f>'[1]RENEWABLES'!F59*1000</f>
        <v>0</v>
      </c>
      <c r="N388" s="4"/>
      <c r="O388" s="4">
        <f>('[1]RENEWABLES'!D59+'[1]RENEWABLES'!E59)*1000</f>
        <v>2491.9317945027146</v>
      </c>
      <c r="P388" s="4">
        <f>'[1]RENEWABLES'!C59*1000</f>
        <v>0</v>
      </c>
      <c r="Q388" s="4">
        <f>('[1]MUSCLE'!E59+'[1]MUSCLE'!F59)*1000</f>
        <v>9141.224293382085</v>
      </c>
      <c r="R388" s="4"/>
      <c r="T388" s="6">
        <f t="shared" si="30"/>
        <v>0.011977567516667065</v>
      </c>
    </row>
    <row r="389" spans="1:20" ht="11.25">
      <c r="A389" s="2">
        <v>1949</v>
      </c>
      <c r="B389" s="4">
        <f t="shared" si="28"/>
        <v>1006117.0530835416</v>
      </c>
      <c r="C389" s="4"/>
      <c r="D389" s="4">
        <f>'[1]RENEWABLES'!Y60*1000</f>
        <v>0</v>
      </c>
      <c r="E389" s="4"/>
      <c r="F389" s="4">
        <f>('[1]RENEWABLES'!W60+'[1]RENEWABLES'!X60)*1000</f>
        <v>5031.35072991936</v>
      </c>
      <c r="G389" s="4">
        <f>'[1]RENEWABLES'!V60*1000</f>
        <v>0</v>
      </c>
      <c r="H389" s="4">
        <f>('[1]MUSCLE'!B60+'[1]MUSCLE'!C60)*1000</f>
        <v>1001085.7023536222</v>
      </c>
      <c r="I389" s="4"/>
      <c r="J389" s="4"/>
      <c r="K389" s="4">
        <f t="shared" si="29"/>
        <v>10480.849571838635</v>
      </c>
      <c r="L389" s="4"/>
      <c r="M389" s="4">
        <f>'[1]RENEWABLES'!F60*1000</f>
        <v>0</v>
      </c>
      <c r="N389" s="4"/>
      <c r="O389" s="4">
        <f>('[1]RENEWABLES'!D60+'[1]RENEWABLES'!E60)*1000</f>
        <v>2006.6187778833857</v>
      </c>
      <c r="P389" s="4">
        <f>'[1]RENEWABLES'!C60*1000</f>
        <v>0</v>
      </c>
      <c r="Q389" s="4">
        <f>('[1]MUSCLE'!E60+'[1]MUSCLE'!F60)*1000</f>
        <v>8474.230793955248</v>
      </c>
      <c r="R389" s="4"/>
      <c r="T389" s="6">
        <f t="shared" si="30"/>
        <v>0.010417127450247454</v>
      </c>
    </row>
    <row r="390" spans="1:20" ht="11.25">
      <c r="A390" s="2">
        <v>1950</v>
      </c>
      <c r="B390" s="4">
        <f t="shared" si="28"/>
        <v>1045516.4826826564</v>
      </c>
      <c r="C390" s="4"/>
      <c r="D390" s="4">
        <f>'[1]RENEWABLES'!Y61*1000</f>
        <v>0</v>
      </c>
      <c r="E390" s="4"/>
      <c r="F390" s="4">
        <f>('[1]RENEWABLES'!W61+'[1]RENEWABLES'!X61)*1000</f>
        <v>7230.952944535011</v>
      </c>
      <c r="G390" s="4">
        <f>'[1]RENEWABLES'!V61*1000</f>
        <v>0</v>
      </c>
      <c r="H390" s="4">
        <f>('[1]MUSCLE'!B61+'[1]MUSCLE'!C61)*1000</f>
        <v>1038285.5297381213</v>
      </c>
      <c r="I390" s="4"/>
      <c r="J390" s="4"/>
      <c r="K390" s="4">
        <f t="shared" si="29"/>
        <v>10793.346157132515</v>
      </c>
      <c r="L390" s="4"/>
      <c r="M390" s="4">
        <f>'[1]RENEWABLES'!F61*1000</f>
        <v>0</v>
      </c>
      <c r="N390" s="4"/>
      <c r="O390" s="4">
        <f>('[1]RENEWABLES'!D61+'[1]RENEWABLES'!E61)*1000</f>
        <v>2871.6621056862764</v>
      </c>
      <c r="P390" s="4">
        <f>'[1]RENEWABLES'!C61*1000</f>
        <v>0</v>
      </c>
      <c r="Q390" s="4">
        <f>('[1]MUSCLE'!E61+'[1]MUSCLE'!F61)*1000</f>
        <v>7921.684051446238</v>
      </c>
      <c r="R390" s="4"/>
      <c r="T390" s="6">
        <f t="shared" si="30"/>
        <v>0.010323458631123847</v>
      </c>
    </row>
    <row r="391" spans="1:20" ht="11.25">
      <c r="A391" s="2">
        <v>1951</v>
      </c>
      <c r="B391" s="4">
        <f t="shared" si="28"/>
        <v>1083693.5744530358</v>
      </c>
      <c r="C391" s="4"/>
      <c r="D391" s="4">
        <f>'[1]RENEWABLES'!Y62*1000</f>
        <v>0</v>
      </c>
      <c r="E391" s="4"/>
      <c r="F391" s="4">
        <f>('[1]RENEWABLES'!W62+'[1]RENEWABLES'!X62)*1000</f>
        <v>7965.685275521947</v>
      </c>
      <c r="G391" s="4">
        <f>'[1]RENEWABLES'!V62*1000</f>
        <v>0</v>
      </c>
      <c r="H391" s="4">
        <f>('[1]MUSCLE'!B62+'[1]MUSCLE'!C62)*1000</f>
        <v>1075727.8891775138</v>
      </c>
      <c r="I391" s="4"/>
      <c r="J391" s="4"/>
      <c r="K391" s="4">
        <f t="shared" si="29"/>
        <v>10590.631828429016</v>
      </c>
      <c r="L391" s="4"/>
      <c r="M391" s="4">
        <f>'[1]RENEWABLES'!F62*1000</f>
        <v>0</v>
      </c>
      <c r="N391" s="4"/>
      <c r="O391" s="4">
        <f>('[1]RENEWABLES'!D62+'[1]RENEWABLES'!E62)*1000</f>
        <v>3109.227266402178</v>
      </c>
      <c r="P391" s="4">
        <f>'[1]RENEWABLES'!C62*1000</f>
        <v>0</v>
      </c>
      <c r="Q391" s="4">
        <f>('[1]MUSCLE'!E62+'[1]MUSCLE'!F62)*1000</f>
        <v>7481.404562026837</v>
      </c>
      <c r="R391" s="4"/>
      <c r="T391" s="6">
        <f t="shared" si="30"/>
        <v>0.00977271811708798</v>
      </c>
    </row>
    <row r="392" spans="1:20" ht="11.25">
      <c r="A392" s="2">
        <v>1952</v>
      </c>
      <c r="B392" s="4">
        <f t="shared" si="28"/>
        <v>1094269.1972928774</v>
      </c>
      <c r="C392" s="4"/>
      <c r="D392" s="4">
        <f>'[1]RENEWABLES'!Y63*1000</f>
        <v>0</v>
      </c>
      <c r="E392" s="4"/>
      <c r="F392" s="4">
        <f>('[1]RENEWABLES'!W63+'[1]RENEWABLES'!X63)*1000</f>
        <v>8830.402600849611</v>
      </c>
      <c r="G392" s="4">
        <f>'[1]RENEWABLES'!V63*1000</f>
        <v>0</v>
      </c>
      <c r="H392" s="4">
        <f>('[1]MUSCLE'!B63+'[1]MUSCLE'!C63)*1000</f>
        <v>1085438.7946920278</v>
      </c>
      <c r="I392" s="4"/>
      <c r="J392" s="4"/>
      <c r="K392" s="4">
        <f t="shared" si="29"/>
        <v>10357.266248722713</v>
      </c>
      <c r="L392" s="4"/>
      <c r="M392" s="4">
        <f>'[1]RENEWABLES'!F63*1000</f>
        <v>0</v>
      </c>
      <c r="N392" s="4"/>
      <c r="O392" s="4">
        <f>('[1]RENEWABLES'!D63+'[1]RENEWABLES'!E63)*1000</f>
        <v>3399.9794171077265</v>
      </c>
      <c r="P392" s="4">
        <f>'[1]RENEWABLES'!C63*1000</f>
        <v>0</v>
      </c>
      <c r="Q392" s="4">
        <f>('[1]MUSCLE'!E63+'[1]MUSCLE'!F63)*1000</f>
        <v>6957.286831614986</v>
      </c>
      <c r="R392" s="4"/>
      <c r="T392" s="6">
        <f t="shared" si="30"/>
        <v>0.00946500758163133</v>
      </c>
    </row>
    <row r="393" spans="1:20" ht="11.25">
      <c r="A393" s="2">
        <v>1953</v>
      </c>
      <c r="B393" s="4">
        <f t="shared" si="28"/>
        <v>1105130.6931472714</v>
      </c>
      <c r="C393" s="4"/>
      <c r="D393" s="4">
        <f>'[1]RENEWABLES'!Y64*1000</f>
        <v>0</v>
      </c>
      <c r="E393" s="4"/>
      <c r="F393" s="4">
        <f>('[1]RENEWABLES'!W64+'[1]RENEWABLES'!X64)*1000</f>
        <v>8927.561101054962</v>
      </c>
      <c r="G393" s="4">
        <f>'[1]RENEWABLES'!V64*1000</f>
        <v>0</v>
      </c>
      <c r="H393" s="4">
        <f>('[1]MUSCLE'!B64+'[1]MUSCLE'!C64)*1000</f>
        <v>1096203.1320462164</v>
      </c>
      <c r="I393" s="4"/>
      <c r="J393" s="4"/>
      <c r="K393" s="4">
        <f t="shared" si="29"/>
        <v>10063.196749579609</v>
      </c>
      <c r="L393" s="4"/>
      <c r="M393" s="4">
        <f>'[1]RENEWABLES'!F64*1000</f>
        <v>0</v>
      </c>
      <c r="N393" s="4"/>
      <c r="O393" s="4">
        <f>('[1]RENEWABLES'!D64+'[1]RENEWABLES'!E64)*1000</f>
        <v>3438.3048047152206</v>
      </c>
      <c r="P393" s="4">
        <f>'[1]RENEWABLES'!C64*1000</f>
        <v>0</v>
      </c>
      <c r="Q393" s="4">
        <f>('[1]MUSCLE'!E64+'[1]MUSCLE'!F64)*1000</f>
        <v>6624.891944864387</v>
      </c>
      <c r="R393" s="4"/>
      <c r="T393" s="6">
        <f t="shared" si="30"/>
        <v>0.009105888391282398</v>
      </c>
    </row>
    <row r="394" spans="1:20" ht="11.25">
      <c r="A394" s="2">
        <v>1954</v>
      </c>
      <c r="B394" s="4">
        <f t="shared" si="28"/>
        <v>1117993.735342307</v>
      </c>
      <c r="C394" s="4"/>
      <c r="D394" s="4">
        <f>'[1]RENEWABLES'!Y65*1000</f>
        <v>0</v>
      </c>
      <c r="E394" s="4"/>
      <c r="F394" s="4">
        <f>('[1]RENEWABLES'!W65+'[1]RENEWABLES'!X65)*1000</f>
        <v>12210.755504597937</v>
      </c>
      <c r="G394" s="4">
        <f>'[1]RENEWABLES'!V65*1000</f>
        <v>0</v>
      </c>
      <c r="H394" s="4">
        <f>('[1]MUSCLE'!B65+'[1]MUSCLE'!C65)*1000</f>
        <v>1105782.979837709</v>
      </c>
      <c r="I394" s="4"/>
      <c r="J394" s="4"/>
      <c r="K394" s="4">
        <f t="shared" si="29"/>
        <v>10704.273051095326</v>
      </c>
      <c r="L394" s="4"/>
      <c r="M394" s="4">
        <f>'[1]RENEWABLES'!F65*1000</f>
        <v>0</v>
      </c>
      <c r="N394" s="4"/>
      <c r="O394" s="4">
        <f>('[1]RENEWABLES'!D65+'[1]RENEWABLES'!E65)*1000</f>
        <v>4615.323651466046</v>
      </c>
      <c r="P394" s="4">
        <f>'[1]RENEWABLES'!C65*1000</f>
        <v>0</v>
      </c>
      <c r="Q394" s="4">
        <f>('[1]MUSCLE'!E65+'[1]MUSCLE'!F65)*1000</f>
        <v>6088.9493996292795</v>
      </c>
      <c r="R394" s="4"/>
      <c r="T394" s="6">
        <f t="shared" si="30"/>
        <v>0.009574537595971318</v>
      </c>
    </row>
    <row r="395" spans="1:20" ht="11.25">
      <c r="A395" s="2">
        <v>1955</v>
      </c>
      <c r="B395" s="4">
        <f t="shared" si="28"/>
        <v>1125583.3924418942</v>
      </c>
      <c r="C395" s="4"/>
      <c r="D395" s="4">
        <f>'[1]RENEWABLES'!Y66*1000</f>
        <v>0</v>
      </c>
      <c r="E395" s="4"/>
      <c r="F395" s="4">
        <f>('[1]RENEWABLES'!W66+'[1]RENEWABLES'!X66)*1000</f>
        <v>7949.71065447503</v>
      </c>
      <c r="G395" s="4">
        <f>'[1]RENEWABLES'!V66*1000</f>
        <v>0</v>
      </c>
      <c r="H395" s="4">
        <f>('[1]MUSCLE'!B66+'[1]MUSCLE'!C66)*1000</f>
        <v>1117633.6817874191</v>
      </c>
      <c r="I395" s="4"/>
      <c r="J395" s="4"/>
      <c r="K395" s="4">
        <f t="shared" si="29"/>
        <v>9033.672670643498</v>
      </c>
      <c r="L395" s="4"/>
      <c r="M395" s="4">
        <f>'[1]RENEWABLES'!F66*1000</f>
        <v>0</v>
      </c>
      <c r="N395" s="4"/>
      <c r="O395" s="4">
        <f>('[1]RENEWABLES'!D66+'[1]RENEWABLES'!E66)*1000</f>
        <v>3106.4873382691612</v>
      </c>
      <c r="P395" s="4">
        <f>'[1]RENEWABLES'!C66*1000</f>
        <v>0</v>
      </c>
      <c r="Q395" s="4">
        <f>('[1]MUSCLE'!E66+'[1]MUSCLE'!F66)*1000</f>
        <v>5927.185332374337</v>
      </c>
      <c r="R395" s="4"/>
      <c r="T395" s="6">
        <f t="shared" si="30"/>
        <v>0.008025769331089205</v>
      </c>
    </row>
    <row r="396" spans="1:20" ht="11.25">
      <c r="A396" s="2">
        <v>1956</v>
      </c>
      <c r="B396" s="4">
        <f t="shared" si="28"/>
        <v>1140391.2297384606</v>
      </c>
      <c r="C396" s="4"/>
      <c r="D396" s="4">
        <f>'[1]RENEWABLES'!Y67*1000</f>
        <v>0</v>
      </c>
      <c r="E396" s="4"/>
      <c r="F396" s="4">
        <f>('[1]RENEWABLES'!W67+'[1]RENEWABLES'!X67)*1000</f>
        <v>11535.515812967762</v>
      </c>
      <c r="G396" s="4">
        <f>'[1]RENEWABLES'!V67*1000</f>
        <v>0</v>
      </c>
      <c r="H396" s="4">
        <f>('[1]MUSCLE'!B67+'[1]MUSCLE'!C67)*1000</f>
        <v>1128855.713925493</v>
      </c>
      <c r="I396" s="4"/>
      <c r="J396" s="4"/>
      <c r="K396" s="4">
        <f t="shared" si="29"/>
        <v>10116.188264696975</v>
      </c>
      <c r="L396" s="4"/>
      <c r="M396" s="4">
        <f>'[1]RENEWABLES'!F67*1000</f>
        <v>0</v>
      </c>
      <c r="N396" s="4"/>
      <c r="O396" s="4">
        <f>('[1]RENEWABLES'!D67+'[1]RENEWABLES'!E67)*1000</f>
        <v>4537.751759359658</v>
      </c>
      <c r="P396" s="4">
        <f>'[1]RENEWABLES'!C67*1000</f>
        <v>0</v>
      </c>
      <c r="Q396" s="4">
        <f>('[1]MUSCLE'!E67+'[1]MUSCLE'!F67)*1000</f>
        <v>5578.4365053373185</v>
      </c>
      <c r="R396" s="4"/>
      <c r="T396" s="6">
        <f t="shared" si="30"/>
        <v>0.0088708050368092</v>
      </c>
    </row>
    <row r="397" spans="1:20" ht="11.25">
      <c r="A397" s="2">
        <v>1957</v>
      </c>
      <c r="B397" s="4">
        <f t="shared" si="28"/>
        <v>1155475.688730359</v>
      </c>
      <c r="C397" s="4"/>
      <c r="D397" s="4">
        <f>'[1]RENEWABLES'!Y68*1000</f>
        <v>0</v>
      </c>
      <c r="E397" s="4"/>
      <c r="F397" s="4">
        <f>('[1]RENEWABLES'!W68+'[1]RENEWABLES'!X68)*1000</f>
        <v>14495.14995073466</v>
      </c>
      <c r="G397" s="4">
        <f>'[1]RENEWABLES'!V68*1000</f>
        <v>0</v>
      </c>
      <c r="H397" s="4">
        <f>('[1]MUSCLE'!B68+'[1]MUSCLE'!C68)*1000</f>
        <v>1140980.5387796245</v>
      </c>
      <c r="I397" s="4"/>
      <c r="J397" s="4"/>
      <c r="K397" s="4">
        <f t="shared" si="29"/>
        <v>11059.152278147028</v>
      </c>
      <c r="L397" s="4"/>
      <c r="M397" s="4">
        <f>'[1]RENEWABLES'!F68*1000</f>
        <v>0</v>
      </c>
      <c r="N397" s="4"/>
      <c r="O397" s="4">
        <f>('[1]RENEWABLES'!D68+'[1]RENEWABLES'!E68)*1000</f>
        <v>5696.0239170056175</v>
      </c>
      <c r="P397" s="4">
        <f>'[1]RENEWABLES'!C68*1000</f>
        <v>0</v>
      </c>
      <c r="Q397" s="4">
        <f>('[1]MUSCLE'!E68+'[1]MUSCLE'!F68)*1000</f>
        <v>5363.128361141411</v>
      </c>
      <c r="R397" s="4"/>
      <c r="T397" s="6">
        <f t="shared" si="30"/>
        <v>0.009571081751013616</v>
      </c>
    </row>
    <row r="398" spans="1:20" ht="11.25">
      <c r="A398" s="2">
        <v>1958</v>
      </c>
      <c r="B398" s="4">
        <f t="shared" si="28"/>
        <v>1168072.8365632568</v>
      </c>
      <c r="C398" s="4"/>
      <c r="D398" s="4">
        <f>'[1]RENEWABLES'!Y69*1000</f>
        <v>0</v>
      </c>
      <c r="E398" s="4"/>
      <c r="F398" s="4">
        <f>('[1]RENEWABLES'!W69+'[1]RENEWABLES'!X69)*1000</f>
        <v>14548.288344439541</v>
      </c>
      <c r="G398" s="4">
        <f>'[1]RENEWABLES'!V69*1000</f>
        <v>0</v>
      </c>
      <c r="H398" s="4">
        <f>('[1]MUSCLE'!B69+'[1]MUSCLE'!C69)*1000</f>
        <v>1153524.5482188172</v>
      </c>
      <c r="I398" s="4"/>
      <c r="J398" s="4"/>
      <c r="K398" s="4">
        <f t="shared" si="29"/>
        <v>10854.844416046697</v>
      </c>
      <c r="L398" s="4"/>
      <c r="M398" s="4">
        <f>'[1]RENEWABLES'!F69*1000</f>
        <v>0</v>
      </c>
      <c r="N398" s="4"/>
      <c r="O398" s="4">
        <f>('[1]RENEWABLES'!D69+'[1]RENEWABLES'!E69)*1000</f>
        <v>5679.71215381268</v>
      </c>
      <c r="P398" s="4">
        <f>'[1]RENEWABLES'!C69*1000</f>
        <v>0</v>
      </c>
      <c r="Q398" s="4">
        <f>('[1]MUSCLE'!E69+'[1]MUSCLE'!F69)*1000</f>
        <v>5175.132262234016</v>
      </c>
      <c r="R398" s="4"/>
      <c r="T398" s="6">
        <f t="shared" si="30"/>
        <v>0.009292951668993679</v>
      </c>
    </row>
    <row r="399" spans="1:20" ht="11.25">
      <c r="A399" s="2">
        <v>1959</v>
      </c>
      <c r="B399" s="4">
        <f t="shared" si="28"/>
        <v>1181320.1917164612</v>
      </c>
      <c r="C399" s="4"/>
      <c r="D399" s="4">
        <f>'[1]RENEWABLES'!Y70*1000</f>
        <v>0</v>
      </c>
      <c r="E399" s="4"/>
      <c r="F399" s="4">
        <f>('[1]RENEWABLES'!W70+'[1]RENEWABLES'!X70)*1000</f>
        <v>14980.107964836425</v>
      </c>
      <c r="G399" s="4">
        <f>'[1]RENEWABLES'!V70*1000</f>
        <v>0</v>
      </c>
      <c r="H399" s="4">
        <f>('[1]MUSCLE'!B70+'[1]MUSCLE'!C70)*1000</f>
        <v>1166340.0837516247</v>
      </c>
      <c r="I399" s="4"/>
      <c r="J399" s="4"/>
      <c r="K399" s="4">
        <f t="shared" si="29"/>
        <v>10964.124121120236</v>
      </c>
      <c r="L399" s="4"/>
      <c r="M399" s="4">
        <f>'[1]RENEWABLES'!F70*1000</f>
        <v>0</v>
      </c>
      <c r="N399" s="4"/>
      <c r="O399" s="4">
        <f>('[1]RENEWABLES'!D70+'[1]RENEWABLES'!E70)*1000</f>
        <v>5869.637902500136</v>
      </c>
      <c r="P399" s="4">
        <f>'[1]RENEWABLES'!C70*1000</f>
        <v>0</v>
      </c>
      <c r="Q399" s="4">
        <f>('[1]MUSCLE'!E70+'[1]MUSCLE'!F70)*1000</f>
        <v>5094.4862186201</v>
      </c>
      <c r="R399" s="4"/>
      <c r="T399" s="6">
        <f t="shared" si="30"/>
        <v>0.009281246691626709</v>
      </c>
    </row>
    <row r="400" spans="1:20" ht="11.25">
      <c r="A400" s="2">
        <v>1960</v>
      </c>
      <c r="B400" s="4">
        <f t="shared" si="28"/>
        <v>1196733.6008577198</v>
      </c>
      <c r="C400" s="4"/>
      <c r="D400" s="4">
        <f>'[1]RENEWABLES'!Y71*1000</f>
        <v>0</v>
      </c>
      <c r="E400" s="4"/>
      <c r="F400" s="4">
        <f>('[1]RENEWABLES'!W71+'[1]RENEWABLES'!X71)*1000</f>
        <v>17459.869873292093</v>
      </c>
      <c r="G400" s="4">
        <f>'[1]RENEWABLES'!V71*1000</f>
        <v>0</v>
      </c>
      <c r="H400" s="4">
        <f>('[1]MUSCLE'!B71+'[1]MUSCLE'!C71)*1000</f>
        <v>1179273.7309844277</v>
      </c>
      <c r="I400" s="4"/>
      <c r="J400" s="4"/>
      <c r="K400" s="4">
        <f t="shared" si="29"/>
        <v>11846.267699658398</v>
      </c>
      <c r="L400" s="4"/>
      <c r="M400" s="4">
        <f>'[1]RENEWABLES'!F71*1000</f>
        <v>0</v>
      </c>
      <c r="N400" s="4"/>
      <c r="O400" s="4">
        <f>('[1]RENEWABLES'!D71+'[1]RENEWABLES'!E71)*1000</f>
        <v>6873.936893806911</v>
      </c>
      <c r="P400" s="4">
        <f>'[1]RENEWABLES'!C71*1000</f>
        <v>0</v>
      </c>
      <c r="Q400" s="4">
        <f>('[1]MUSCLE'!E71+'[1]MUSCLE'!F71)*1000</f>
        <v>4972.330805851486</v>
      </c>
      <c r="R400" s="4"/>
      <c r="T400" s="6">
        <f t="shared" si="30"/>
        <v>0.009898834369794557</v>
      </c>
    </row>
    <row r="401" spans="1:20" ht="11.25">
      <c r="A401" s="2">
        <v>1961</v>
      </c>
      <c r="B401" s="4">
        <f t="shared" si="28"/>
        <v>1214939.607324207</v>
      </c>
      <c r="C401" s="4"/>
      <c r="D401" s="4">
        <f>'[1]RENEWABLES'!Y72*1000</f>
        <v>0</v>
      </c>
      <c r="E401" s="4"/>
      <c r="F401" s="4">
        <f>('[1]RENEWABLES'!W72+'[1]RENEWABLES'!X72)*1000</f>
        <v>21943.704070457658</v>
      </c>
      <c r="G401" s="4">
        <f>'[1]RENEWABLES'!V72*1000</f>
        <v>0</v>
      </c>
      <c r="H401" s="4">
        <f>('[1]MUSCLE'!B72+'[1]MUSCLE'!C72)*1000</f>
        <v>1192995.9032537492</v>
      </c>
      <c r="I401" s="4"/>
      <c r="J401" s="4"/>
      <c r="K401" s="4">
        <f t="shared" si="29"/>
        <v>13739.718084413034</v>
      </c>
      <c r="L401" s="4"/>
      <c r="M401" s="4">
        <f>'[1]RENEWABLES'!F72*1000</f>
        <v>0</v>
      </c>
      <c r="N401" s="4"/>
      <c r="O401" s="4">
        <f>('[1]RENEWABLES'!D72+'[1]RENEWABLES'!E72)*1000</f>
        <v>8841.432899311145</v>
      </c>
      <c r="P401" s="4">
        <f>'[1]RENEWABLES'!C72*1000</f>
        <v>0</v>
      </c>
      <c r="Q401" s="4">
        <f>('[1]MUSCLE'!E72+'[1]MUSCLE'!F72)*1000</f>
        <v>4898.2851851018895</v>
      </c>
      <c r="R401" s="4"/>
      <c r="T401" s="6">
        <f t="shared" si="30"/>
        <v>0.011308972068721591</v>
      </c>
    </row>
    <row r="402" spans="1:20" ht="11.25">
      <c r="A402" s="2">
        <v>1962</v>
      </c>
      <c r="B402" s="4">
        <f t="shared" si="28"/>
        <v>1243168.8682001315</v>
      </c>
      <c r="C402" s="4"/>
      <c r="D402" s="4">
        <f>'[1]RENEWABLES'!Y73*1000</f>
        <v>0</v>
      </c>
      <c r="E402" s="4"/>
      <c r="F402" s="4">
        <f>('[1]RENEWABLES'!W73+'[1]RENEWABLES'!X73)*1000</f>
        <v>22293.630734859235</v>
      </c>
      <c r="G402" s="4">
        <f>'[1]RENEWABLES'!V73*1000</f>
        <v>10298.181818181818</v>
      </c>
      <c r="H402" s="4">
        <f>('[1]MUSCLE'!B73+'[1]MUSCLE'!C73)*1000</f>
        <v>1210577.0556470903</v>
      </c>
      <c r="I402" s="4"/>
      <c r="J402" s="4"/>
      <c r="K402" s="4">
        <f t="shared" si="29"/>
        <v>15694.967833394243</v>
      </c>
      <c r="L402" s="9"/>
      <c r="M402" s="4">
        <f>'[1]RENEWABLES'!F73*1000</f>
        <v>0</v>
      </c>
      <c r="N402" s="4"/>
      <c r="O402" s="4">
        <f>('[1]RENEWABLES'!D73+'[1]RENEWABLES'!E73)*1000</f>
        <v>8986.416392506224</v>
      </c>
      <c r="P402" s="4">
        <f>'[1]RENEWABLES'!C73*1000</f>
        <v>1844.3116799999998</v>
      </c>
      <c r="Q402" s="4">
        <f>('[1]MUSCLE'!E73+'[1]MUSCLE'!F73)*1000</f>
        <v>4864.239760888019</v>
      </c>
      <c r="R402" s="4"/>
      <c r="T402" s="6">
        <f t="shared" si="30"/>
        <v>0.012624968525891038</v>
      </c>
    </row>
    <row r="403" spans="1:20" ht="11.25">
      <c r="A403" s="2">
        <v>1963</v>
      </c>
      <c r="B403" s="4">
        <f t="shared" si="28"/>
        <v>1277584.6671197014</v>
      </c>
      <c r="C403" s="4"/>
      <c r="D403" s="4">
        <f>'[1]RENEWABLES'!Y74*1000</f>
        <v>0</v>
      </c>
      <c r="E403" s="4"/>
      <c r="F403" s="4">
        <f>('[1]RENEWABLES'!W74+'[1]RENEWABLES'!X74)*1000</f>
        <v>21040.85825916121</v>
      </c>
      <c r="G403" s="4">
        <f>'[1]RENEWABLES'!V74*1000</f>
        <v>38029.09090909091</v>
      </c>
      <c r="H403" s="4">
        <f>('[1]MUSCLE'!B74+'[1]MUSCLE'!C74)*1000</f>
        <v>1218514.7179514493</v>
      </c>
      <c r="I403" s="4"/>
      <c r="J403" s="4"/>
      <c r="K403" s="4">
        <f t="shared" si="29"/>
        <v>20213.908211314763</v>
      </c>
      <c r="L403" s="4"/>
      <c r="M403" s="4">
        <f>'[1]RENEWABLES'!F74*1000</f>
        <v>0</v>
      </c>
      <c r="N403" s="4"/>
      <c r="O403" s="4">
        <f>('[1]RENEWABLES'!D74+'[1]RENEWABLES'!E74)*1000</f>
        <v>8528.975181526195</v>
      </c>
      <c r="P403" s="4">
        <f>'[1]RENEWABLES'!C74*1000</f>
        <v>6838.27704</v>
      </c>
      <c r="Q403" s="4">
        <f>('[1]MUSCLE'!E74+'[1]MUSCLE'!F74)*1000</f>
        <v>4846.655989788568</v>
      </c>
      <c r="R403" s="4"/>
      <c r="T403" s="6">
        <f t="shared" si="30"/>
        <v>0.015821971515114348</v>
      </c>
    </row>
    <row r="404" spans="1:20" ht="11.25">
      <c r="A404" s="2">
        <v>1964</v>
      </c>
      <c r="B404" s="4">
        <f aca="true" t="shared" si="31" ref="B404:B435">SUM(C404:I404)</f>
        <v>1321114.723343813</v>
      </c>
      <c r="C404" s="4"/>
      <c r="D404" s="4">
        <f>'[1]RENEWABLES'!Y75*1000</f>
        <v>0</v>
      </c>
      <c r="E404" s="4"/>
      <c r="F404" s="4">
        <f>('[1]RENEWABLES'!W75+'[1]RENEWABLES'!X75)*1000</f>
        <v>23373.14886020264</v>
      </c>
      <c r="G404" s="4">
        <f>'[1]RENEWABLES'!V75*1000</f>
        <v>58265.45454545455</v>
      </c>
      <c r="H404" s="4">
        <f>('[1]MUSCLE'!B75+'[1]MUSCLE'!C75)*1000</f>
        <v>1239476.1199381559</v>
      </c>
      <c r="I404" s="4"/>
      <c r="J404" s="4"/>
      <c r="K404" s="4">
        <f aca="true" t="shared" si="32" ref="K404:K435">SUM(L404:R404)</f>
        <v>24856.680759721374</v>
      </c>
      <c r="L404" s="4"/>
      <c r="M404" s="4">
        <f>'[1]RENEWABLES'!F75*1000</f>
        <v>0</v>
      </c>
      <c r="N404" s="4"/>
      <c r="O404" s="4">
        <f>('[1]RENEWABLES'!D75+'[1]RENEWABLES'!E75)*1000</f>
        <v>9506.384586366426</v>
      </c>
      <c r="P404" s="4">
        <f>'[1]RENEWABLES'!C75*1000</f>
        <v>10496.346840000002</v>
      </c>
      <c r="Q404" s="4">
        <f>('[1]MUSCLE'!E75+'[1]MUSCLE'!F75)*1000</f>
        <v>4853.949333354944</v>
      </c>
      <c r="R404" s="4"/>
      <c r="T404" s="6">
        <f aca="true" t="shared" si="33" ref="T404:T440">K404/B404</f>
        <v>0.018814929786572787</v>
      </c>
    </row>
    <row r="405" spans="1:20" ht="11.25">
      <c r="A405" s="2">
        <v>1965</v>
      </c>
      <c r="B405" s="4">
        <f t="shared" si="31"/>
        <v>1425040.9843249205</v>
      </c>
      <c r="C405" s="4"/>
      <c r="D405" s="4">
        <f>'[1]RENEWABLES'!Y76*1000</f>
        <v>0</v>
      </c>
      <c r="E405" s="4"/>
      <c r="F405" s="4">
        <f>('[1]RENEWABLES'!W76+'[1]RENEWABLES'!X76)*1000</f>
        <v>26824.268815229283</v>
      </c>
      <c r="G405" s="4">
        <f>'[1]RENEWABLES'!V76*1000</f>
        <v>139330.9090909091</v>
      </c>
      <c r="H405" s="4">
        <f>('[1]MUSCLE'!B76+'[1]MUSCLE'!C76)*1000</f>
        <v>1258885.806418782</v>
      </c>
      <c r="I405" s="4"/>
      <c r="J405" s="4"/>
      <c r="K405" s="4">
        <f t="shared" si="32"/>
        <v>40742.20537536447</v>
      </c>
      <c r="L405" s="4"/>
      <c r="M405" s="4">
        <f>'[1]RENEWABLES'!F76*1000</f>
        <v>0</v>
      </c>
      <c r="N405" s="4"/>
      <c r="O405" s="4">
        <f>('[1]RENEWABLES'!D76+'[1]RENEWABLES'!E76)*1000</f>
        <v>10900.762069389619</v>
      </c>
      <c r="P405" s="4">
        <f>'[1]RENEWABLES'!C76*1000</f>
        <v>25040.272320000004</v>
      </c>
      <c r="Q405" s="4">
        <f>('[1]MUSCLE'!E76+'[1]MUSCLE'!F76)*1000</f>
        <v>4801.1709859748535</v>
      </c>
      <c r="R405" s="4"/>
      <c r="T405" s="6">
        <f t="shared" si="33"/>
        <v>0.028590199035338715</v>
      </c>
    </row>
    <row r="406" spans="1:20" ht="11.25">
      <c r="A406" s="2">
        <v>1966</v>
      </c>
      <c r="B406" s="4">
        <f t="shared" si="31"/>
        <v>1494645.752900981</v>
      </c>
      <c r="C406" s="4"/>
      <c r="D406" s="4">
        <f>'[1]RENEWABLES'!Y77*1000</f>
        <v>0</v>
      </c>
      <c r="E406" s="4"/>
      <c r="F406" s="4">
        <f>('[1]RENEWABLES'!W77+'[1]RENEWABLES'!X77)*1000</f>
        <v>26428.988694467997</v>
      </c>
      <c r="G406" s="4">
        <f>'[1]RENEWABLES'!V77*1000</f>
        <v>194705.45454545456</v>
      </c>
      <c r="H406" s="4">
        <f>('[1]MUSCLE'!B77+'[1]MUSCLE'!C77)*1000</f>
        <v>1273511.3096610585</v>
      </c>
      <c r="I406" s="4"/>
      <c r="J406" s="4"/>
      <c r="K406" s="4">
        <f t="shared" si="32"/>
        <v>50572.28689901833</v>
      </c>
      <c r="L406" s="4"/>
      <c r="M406" s="4">
        <f>'[1]RENEWABLES'!F77*1000</f>
        <v>0</v>
      </c>
      <c r="N406" s="4"/>
      <c r="O406" s="4">
        <f>('[1]RENEWABLES'!D77+'[1]RENEWABLES'!E77)*1000</f>
        <v>10778.29120257348</v>
      </c>
      <c r="P406" s="4">
        <f>'[1]RENEWABLES'!C77*1000</f>
        <v>35062.752960000005</v>
      </c>
      <c r="Q406" s="4">
        <f>('[1]MUSCLE'!E77+'[1]MUSCLE'!F77)*1000</f>
        <v>4731.242736444842</v>
      </c>
      <c r="R406" s="4"/>
      <c r="T406" s="6">
        <f t="shared" si="33"/>
        <v>0.033835634163387404</v>
      </c>
    </row>
    <row r="407" spans="1:20" ht="11.25">
      <c r="A407" s="2">
        <v>1967</v>
      </c>
      <c r="B407" s="4">
        <f t="shared" si="31"/>
        <v>1526710.988426817</v>
      </c>
      <c r="C407" s="4"/>
      <c r="D407" s="4">
        <f>'[1]RENEWABLES'!Y78*1000</f>
        <v>0</v>
      </c>
      <c r="E407" s="4"/>
      <c r="F407" s="4">
        <f>('[1]RENEWABLES'!W78+'[1]RENEWABLES'!X78)*1000</f>
        <v>34327.810479124106</v>
      </c>
      <c r="G407" s="4">
        <f>'[1]RENEWABLES'!V78*1000</f>
        <v>232134.5454545455</v>
      </c>
      <c r="H407" s="4">
        <f>('[1]MUSCLE'!B78+'[1]MUSCLE'!C78)*1000</f>
        <v>1260248.6324931476</v>
      </c>
      <c r="I407" s="4"/>
      <c r="J407" s="4"/>
      <c r="K407" s="4">
        <f t="shared" si="32"/>
        <v>60183.40829461823</v>
      </c>
      <c r="L407" s="4"/>
      <c r="M407" s="4">
        <f>'[1]RENEWABLES'!F78*1000</f>
        <v>0</v>
      </c>
      <c r="N407" s="4"/>
      <c r="O407" s="4">
        <f>('[1]RENEWABLES'!D78+'[1]RENEWABLES'!E78)*1000</f>
        <v>13959.283607610776</v>
      </c>
      <c r="P407" s="4">
        <f>'[1]RENEWABLES'!C78*1000</f>
        <v>41619.17052000001</v>
      </c>
      <c r="Q407" s="4">
        <f>('[1]MUSCLE'!E78+'[1]MUSCLE'!F78)*1000</f>
        <v>4604.954167007448</v>
      </c>
      <c r="R407" s="4"/>
      <c r="T407" s="6">
        <f t="shared" si="33"/>
        <v>0.03942030204199524</v>
      </c>
    </row>
    <row r="408" spans="1:20" ht="11.25">
      <c r="A408" s="2">
        <v>1968</v>
      </c>
      <c r="B408" s="4">
        <f t="shared" si="31"/>
        <v>1546731.2764205863</v>
      </c>
      <c r="C408" s="4"/>
      <c r="D408" s="4">
        <f>'[1]RENEWABLES'!Y79*1000</f>
        <v>0</v>
      </c>
      <c r="E408" s="4"/>
      <c r="F408" s="4">
        <f>('[1]RENEWABLES'!W79+'[1]RENEWABLES'!X79)*1000</f>
        <v>26138.109740375286</v>
      </c>
      <c r="G408" s="4">
        <f>'[1]RENEWABLES'!V79*1000</f>
        <v>262429.09090909094</v>
      </c>
      <c r="H408" s="4">
        <f>('[1]MUSCLE'!B79+'[1]MUSCLE'!C79)*1000</f>
        <v>1258164.0757711201</v>
      </c>
      <c r="I408" s="4"/>
      <c r="J408" s="4"/>
      <c r="K408" s="4">
        <f t="shared" si="32"/>
        <v>62423.87555580562</v>
      </c>
      <c r="L408" s="4"/>
      <c r="M408" s="4">
        <f>'[1]RENEWABLES'!F79*1000</f>
        <v>0</v>
      </c>
      <c r="N408" s="4"/>
      <c r="O408" s="4">
        <f>('[1]RENEWABLES'!D79+'[1]RENEWABLES'!E79)*1000</f>
        <v>10682.357056549075</v>
      </c>
      <c r="P408" s="4">
        <f>'[1]RENEWABLES'!C79*1000</f>
        <v>47215.19232000001</v>
      </c>
      <c r="Q408" s="4">
        <f>('[1]MUSCLE'!E79+'[1]MUSCLE'!F79)*1000</f>
        <v>4526.326179256537</v>
      </c>
      <c r="R408" s="4"/>
      <c r="T408" s="6">
        <f t="shared" si="33"/>
        <v>0.04035857844697217</v>
      </c>
    </row>
    <row r="409" spans="1:20" ht="11.25">
      <c r="A409" s="2">
        <v>1969</v>
      </c>
      <c r="B409" s="4">
        <f t="shared" si="31"/>
        <v>1571019.412137936</v>
      </c>
      <c r="C409" s="4"/>
      <c r="D409" s="4">
        <f>'[1]RENEWABLES'!Y80*1000</f>
        <v>0</v>
      </c>
      <c r="E409" s="4"/>
      <c r="F409" s="4">
        <f>('[1]RENEWABLES'!W80+'[1]RENEWABLES'!X80)*1000</f>
        <v>18790.71121718377</v>
      </c>
      <c r="G409" s="4">
        <f>'[1]RENEWABLES'!V80*1000</f>
        <v>275683.63636363635</v>
      </c>
      <c r="H409" s="4">
        <f>('[1]MUSCLE'!B80+'[1]MUSCLE'!C80)*1000</f>
        <v>1276545.064557116</v>
      </c>
      <c r="I409" s="4"/>
      <c r="J409" s="4"/>
      <c r="K409" s="4">
        <f t="shared" si="32"/>
        <v>61708.01959958258</v>
      </c>
      <c r="L409" s="4"/>
      <c r="M409" s="4">
        <f>'[1]RENEWABLES'!F80*1000</f>
        <v>0</v>
      </c>
      <c r="N409" s="4"/>
      <c r="O409" s="4">
        <f>('[1]RENEWABLES'!D80+'[1]RENEWABLES'!E80)*1000</f>
        <v>7695.968040000001</v>
      </c>
      <c r="P409" s="4">
        <f>'[1]RENEWABLES'!C80*1000</f>
        <v>49499.82396</v>
      </c>
      <c r="Q409" s="4">
        <f>('[1]MUSCLE'!E80+'[1]MUSCLE'!F80)*1000</f>
        <v>4512.227599582575</v>
      </c>
      <c r="R409" s="4"/>
      <c r="T409" s="6">
        <f t="shared" si="33"/>
        <v>0.03927896697062874</v>
      </c>
    </row>
    <row r="410" spans="1:20" ht="11.25">
      <c r="A410" s="2">
        <v>1970</v>
      </c>
      <c r="B410" s="4">
        <f t="shared" si="31"/>
        <v>1556970.9957335948</v>
      </c>
      <c r="C410" s="4"/>
      <c r="D410" s="4">
        <f>'[1]RENEWABLES'!Y81*1000</f>
        <v>0</v>
      </c>
      <c r="E410" s="4"/>
      <c r="F410" s="4">
        <f>('[1]RENEWABLES'!W81+'[1]RENEWABLES'!X81)*1000</f>
        <v>23275.714285714286</v>
      </c>
      <c r="G410" s="4">
        <f>'[1]RENEWABLES'!V81*1000</f>
        <v>238581.81818181818</v>
      </c>
      <c r="H410" s="4">
        <f>('[1]MUSCLE'!B81+'[1]MUSCLE'!C81)*1000</f>
        <v>1295113.4632660623</v>
      </c>
      <c r="I410" s="4"/>
      <c r="J410" s="4"/>
      <c r="K410" s="4">
        <f t="shared" si="32"/>
        <v>56771.13403877614</v>
      </c>
      <c r="L410" s="4"/>
      <c r="M410" s="4">
        <f>'[1]RENEWABLES'!F81*1000</f>
        <v>0</v>
      </c>
      <c r="N410" s="4"/>
      <c r="O410" s="4">
        <f>('[1]RENEWABLES'!D81+'[1]RENEWABLES'!E81)*1000</f>
        <v>9708.168239999999</v>
      </c>
      <c r="P410" s="4">
        <f>'[1]RENEWABLES'!C81*1000</f>
        <v>42625.5048</v>
      </c>
      <c r="Q410" s="4">
        <f>('[1]MUSCLE'!E81+'[1]MUSCLE'!F81)*1000</f>
        <v>4437.460998776135</v>
      </c>
      <c r="R410" s="4"/>
      <c r="T410" s="6">
        <f t="shared" si="33"/>
        <v>0.03646255080816544</v>
      </c>
    </row>
    <row r="411" spans="1:20" ht="11.25">
      <c r="A411" s="2">
        <v>1971</v>
      </c>
      <c r="B411" s="4">
        <f t="shared" si="31"/>
        <v>1554949.7012968175</v>
      </c>
      <c r="C411" s="4"/>
      <c r="D411" s="4">
        <f>'[1]RENEWABLES'!Y82*1000</f>
        <v>0</v>
      </c>
      <c r="E411" s="4"/>
      <c r="F411" s="4">
        <f>('[1]RENEWABLES'!W82+'[1]RENEWABLES'!X82)*1000</f>
        <v>17619.619952494064</v>
      </c>
      <c r="G411" s="4">
        <f>'[1]RENEWABLES'!V82*1000</f>
        <v>253189.09090909094</v>
      </c>
      <c r="H411" s="4">
        <f>('[1]MUSCLE'!B82+'[1]MUSCLE'!C82)*1000</f>
        <v>1284140.9904352324</v>
      </c>
      <c r="I411" s="4"/>
      <c r="J411" s="4"/>
      <c r="K411" s="4">
        <f t="shared" si="32"/>
        <v>56759.62676404036</v>
      </c>
      <c r="L411" s="4"/>
      <c r="M411" s="4">
        <f>'[1]RENEWABLES'!F82*1000</f>
        <v>0</v>
      </c>
      <c r="N411" s="4"/>
      <c r="O411" s="4">
        <f>('[1]RENEWABLES'!D82+'[1]RENEWABLES'!E82)*1000</f>
        <v>7305.884639999999</v>
      </c>
      <c r="P411" s="4">
        <f>'[1]RENEWABLES'!C82*1000</f>
        <v>45168.42744</v>
      </c>
      <c r="Q411" s="4">
        <f>('[1]MUSCLE'!E82+'[1]MUSCLE'!F82)*1000</f>
        <v>4285.314684040367</v>
      </c>
      <c r="R411" s="4"/>
      <c r="T411" s="6">
        <f t="shared" si="33"/>
        <v>0.03650254842115035</v>
      </c>
    </row>
    <row r="412" spans="1:20" ht="11.25">
      <c r="A412" s="2">
        <v>1972</v>
      </c>
      <c r="B412" s="4">
        <f t="shared" si="31"/>
        <v>1584733.6696550448</v>
      </c>
      <c r="C412" s="4"/>
      <c r="D412" s="4">
        <f>'[1]RENEWABLES'!Y83*1000</f>
        <v>0</v>
      </c>
      <c r="E412" s="4"/>
      <c r="F412" s="4">
        <f>('[1]RENEWABLES'!W83+'[1]RENEWABLES'!X83)*1000</f>
        <v>17452.37914691943</v>
      </c>
      <c r="G412" s="4">
        <f>'[1]RENEWABLES'!V83*1000</f>
        <v>276043.63636363635</v>
      </c>
      <c r="H412" s="4">
        <f>('[1]MUSCLE'!B83+'[1]MUSCLE'!C83)*1000</f>
        <v>1291237.654144489</v>
      </c>
      <c r="I412" s="4"/>
      <c r="J412" s="4"/>
      <c r="K412" s="4">
        <f t="shared" si="32"/>
        <v>61048.53959124513</v>
      </c>
      <c r="L412" s="4"/>
      <c r="M412" s="4">
        <f>'[1]RENEWABLES'!F83*1000</f>
        <v>0</v>
      </c>
      <c r="N412" s="4"/>
      <c r="O412" s="4">
        <f>('[1]RENEWABLES'!D83+'[1]RENEWABLES'!E83)*1000</f>
        <v>7313.159519999999</v>
      </c>
      <c r="P412" s="4">
        <f>'[1]RENEWABLES'!C83*1000</f>
        <v>49518.91584</v>
      </c>
      <c r="Q412" s="4">
        <f>('[1]MUSCLE'!E83+'[1]MUSCLE'!F83)*1000</f>
        <v>4216.464231245124</v>
      </c>
      <c r="R412" s="4"/>
      <c r="T412" s="6">
        <f t="shared" si="33"/>
        <v>0.03852290183531836</v>
      </c>
    </row>
    <row r="413" spans="1:20" ht="11.25">
      <c r="A413" s="2">
        <v>1973</v>
      </c>
      <c r="B413" s="4">
        <f t="shared" si="31"/>
        <v>1605477.566222733</v>
      </c>
      <c r="C413" s="4"/>
      <c r="D413" s="4">
        <f>'[1]RENEWABLES'!Y84*1000</f>
        <v>0</v>
      </c>
      <c r="E413" s="4"/>
      <c r="F413" s="4">
        <f>('[1]RENEWABLES'!W84+'[1]RENEWABLES'!X84)*1000</f>
        <v>17773.95744680851</v>
      </c>
      <c r="G413" s="4">
        <f>'[1]RENEWABLES'!V84*1000</f>
        <v>258087.27272727276</v>
      </c>
      <c r="H413" s="4">
        <f>('[1]MUSCLE'!B84+'[1]MUSCLE'!C84)*1000</f>
        <v>1329616.3360486515</v>
      </c>
      <c r="I413" s="4"/>
      <c r="J413" s="4"/>
      <c r="K413" s="4">
        <f t="shared" si="32"/>
        <v>58305.41681696189</v>
      </c>
      <c r="L413" s="4"/>
      <c r="M413" s="4">
        <f>'[1]RENEWABLES'!F84*1000</f>
        <v>0</v>
      </c>
      <c r="N413" s="4"/>
      <c r="O413" s="4">
        <f>('[1]RENEWABLES'!D84+'[1]RENEWABLES'!E84)*1000</f>
        <v>7652.06568</v>
      </c>
      <c r="P413" s="4">
        <f>'[1]RENEWABLES'!C84*1000</f>
        <v>46382.928479999995</v>
      </c>
      <c r="Q413" s="4">
        <f>('[1]MUSCLE'!E84+'[1]MUSCLE'!F84)*1000</f>
        <v>4270.422656961896</v>
      </c>
      <c r="R413" s="4"/>
      <c r="T413" s="6">
        <f t="shared" si="33"/>
        <v>0.036316556545937434</v>
      </c>
    </row>
    <row r="414" spans="1:20" ht="11.25">
      <c r="A414" s="2">
        <v>1974</v>
      </c>
      <c r="B414" s="4">
        <f t="shared" si="31"/>
        <v>1681931.3339327748</v>
      </c>
      <c r="C414" s="4"/>
      <c r="D414" s="4">
        <f>'[1]RENEWABLES'!Y85*1000</f>
        <v>0</v>
      </c>
      <c r="E414" s="4"/>
      <c r="F414" s="4">
        <f>('[1]RENEWABLES'!W85+'[1]RENEWABLES'!X85)*1000</f>
        <v>19184.830188679243</v>
      </c>
      <c r="G414" s="4">
        <f>'[1]RENEWABLES'!V85*1000</f>
        <v>320672.7272727273</v>
      </c>
      <c r="H414" s="4">
        <f>('[1]MUSCLE'!B85+'[1]MUSCLE'!C85)*1000</f>
        <v>1342073.7764713683</v>
      </c>
      <c r="I414" s="4"/>
      <c r="J414" s="4"/>
      <c r="K414" s="4">
        <f t="shared" si="32"/>
        <v>70035.29095147317</v>
      </c>
      <c r="L414" s="4"/>
      <c r="M414" s="4">
        <f>'[1]RENEWABLES'!F85*1000</f>
        <v>0</v>
      </c>
      <c r="N414" s="4"/>
      <c r="O414" s="4">
        <f>('[1]RENEWABLES'!D85+'[1]RENEWABLES'!E85)*1000</f>
        <v>8287.513560000001</v>
      </c>
      <c r="P414" s="4">
        <f>'[1]RENEWABLES'!C85*1000</f>
        <v>57577.7502</v>
      </c>
      <c r="Q414" s="4">
        <f>('[1]MUSCLE'!E85+'[1]MUSCLE'!F85)*1000</f>
        <v>4170.027191473173</v>
      </c>
      <c r="R414" s="4"/>
      <c r="T414" s="6">
        <f t="shared" si="33"/>
        <v>0.04163980391976716</v>
      </c>
    </row>
    <row r="415" spans="1:20" ht="11.25">
      <c r="A415" s="2">
        <v>1975</v>
      </c>
      <c r="B415" s="4">
        <f t="shared" si="31"/>
        <v>1652978.9848990052</v>
      </c>
      <c r="C415" s="4"/>
      <c r="D415" s="4">
        <f>'[1]RENEWABLES'!Y86*1000</f>
        <v>0</v>
      </c>
      <c r="E415" s="4"/>
      <c r="F415" s="4">
        <f>('[1]RENEWABLES'!W86+'[1]RENEWABLES'!X86)*1000</f>
        <v>20475.176470588234</v>
      </c>
      <c r="G415" s="4">
        <f>'[1]RENEWABLES'!V86*1000</f>
        <v>289287.2727272727</v>
      </c>
      <c r="H415" s="4">
        <f>('[1]MUSCLE'!B86+'[1]MUSCLE'!C86)*1000</f>
        <v>1343216.5357011443</v>
      </c>
      <c r="I415" s="4"/>
      <c r="J415" s="4"/>
      <c r="K415" s="4">
        <f t="shared" si="32"/>
        <v>65382.2690711653</v>
      </c>
      <c r="L415" s="4"/>
      <c r="M415" s="4">
        <f>'[1]RENEWABLES'!F86*1000</f>
        <v>0</v>
      </c>
      <c r="N415" s="4"/>
      <c r="O415" s="4">
        <f>('[1]RENEWABLES'!D86+'[1]RENEWABLES'!E86)*1000</f>
        <v>8650.70136</v>
      </c>
      <c r="P415" s="4">
        <f>'[1]RENEWABLES'!C86*1000</f>
        <v>52687.02311999999</v>
      </c>
      <c r="Q415" s="4">
        <f>('[1]MUSCLE'!E86+'[1]MUSCLE'!F86)*1000</f>
        <v>4044.544591165306</v>
      </c>
      <c r="R415" s="4"/>
      <c r="T415" s="6">
        <f t="shared" si="33"/>
        <v>0.03955420466229343</v>
      </c>
    </row>
    <row r="416" spans="1:20" ht="11.25">
      <c r="A416" s="2">
        <v>1976</v>
      </c>
      <c r="B416" s="4">
        <f t="shared" si="31"/>
        <v>1719599.247879688</v>
      </c>
      <c r="C416" s="4"/>
      <c r="D416" s="4">
        <f>'[1]RENEWABLES'!Y87*1000</f>
        <v>0</v>
      </c>
      <c r="E416" s="4"/>
      <c r="F416" s="4">
        <f>('[1]RENEWABLES'!W87+'[1]RENEWABLES'!X87)*1000</f>
        <v>21545.154929577464</v>
      </c>
      <c r="G416" s="4">
        <f>'[1]RENEWABLES'!V87*1000</f>
        <v>353661.8181818182</v>
      </c>
      <c r="H416" s="4">
        <f>('[1]MUSCLE'!B87+'[1]MUSCLE'!C87)*1000</f>
        <v>1344392.2747682922</v>
      </c>
      <c r="I416" s="4"/>
      <c r="J416" s="4"/>
      <c r="K416" s="4">
        <f t="shared" si="32"/>
        <v>78298.76783113288</v>
      </c>
      <c r="L416" s="4"/>
      <c r="M416" s="4">
        <f>'[1]RENEWABLES'!F87*1000</f>
        <v>0</v>
      </c>
      <c r="N416" s="4"/>
      <c r="O416" s="4">
        <f>('[1]RENEWABLES'!D87+'[1]RENEWABLES'!E87)*1000</f>
        <v>9092.40876</v>
      </c>
      <c r="P416" s="4">
        <f>'[1]RENEWABLES'!C87*1000</f>
        <v>65228.32476</v>
      </c>
      <c r="Q416" s="4">
        <f>('[1]MUSCLE'!E87+'[1]MUSCLE'!F87)*1000</f>
        <v>3978.0343111328684</v>
      </c>
      <c r="R416" s="4"/>
      <c r="T416" s="6">
        <f t="shared" si="33"/>
        <v>0.045533148451697314</v>
      </c>
    </row>
    <row r="417" spans="1:20" ht="11.25">
      <c r="A417" s="2">
        <v>1977</v>
      </c>
      <c r="B417" s="4">
        <f t="shared" si="31"/>
        <v>1774625.3953233792</v>
      </c>
      <c r="C417" s="4"/>
      <c r="D417" s="4">
        <f>'[1]RENEWABLES'!Y88*1000</f>
        <v>0</v>
      </c>
      <c r="E417" s="4"/>
      <c r="F417" s="4">
        <f>('[1]RENEWABLES'!W88+'[1]RENEWABLES'!X88)*1000</f>
        <v>21915.470725995314</v>
      </c>
      <c r="G417" s="4">
        <f>'[1]RENEWABLES'!V88*1000</f>
        <v>397276.36363636365</v>
      </c>
      <c r="H417" s="4">
        <f>('[1]MUSCLE'!B88+'[1]MUSCLE'!C88)*1000</f>
        <v>1355433.5609610202</v>
      </c>
      <c r="I417" s="4"/>
      <c r="J417" s="4"/>
      <c r="K417" s="4">
        <f t="shared" si="32"/>
        <v>87216.32001651214</v>
      </c>
      <c r="L417" s="4"/>
      <c r="M417" s="4">
        <f>'[1]RENEWABLES'!F88*1000</f>
        <v>0</v>
      </c>
      <c r="N417" s="4"/>
      <c r="O417" s="4">
        <f>('[1]RENEWABLES'!D88+'[1]RENEWABLES'!E88)*1000</f>
        <v>9417.11832</v>
      </c>
      <c r="P417" s="4">
        <f>'[1]RENEWABLES'!C88*1000</f>
        <v>73862.41608</v>
      </c>
      <c r="Q417" s="4">
        <f>('[1]MUSCLE'!E88+'[1]MUSCLE'!F88)*1000</f>
        <v>3936.7856165121475</v>
      </c>
      <c r="R417" s="4"/>
      <c r="T417" s="6">
        <f t="shared" si="33"/>
        <v>0.04914632701997327</v>
      </c>
    </row>
    <row r="418" spans="1:20" ht="11.25">
      <c r="A418" s="2">
        <v>1978</v>
      </c>
      <c r="B418" s="4">
        <f t="shared" si="31"/>
        <v>1756647.0115226367</v>
      </c>
      <c r="C418" s="4"/>
      <c r="D418" s="4">
        <f>'[1]RENEWABLES'!Y89*1000</f>
        <v>0</v>
      </c>
      <c r="E418" s="4"/>
      <c r="F418" s="4">
        <f>('[1]RENEWABLES'!W89+'[1]RENEWABLES'!X89)*1000</f>
        <v>21346.59813084112</v>
      </c>
      <c r="G418" s="4">
        <f>'[1]RENEWABLES'!V89*1000</f>
        <v>363698.1818181819</v>
      </c>
      <c r="H418" s="4">
        <f>('[1]MUSCLE'!B89+'[1]MUSCLE'!C89)*1000</f>
        <v>1371602.2315736138</v>
      </c>
      <c r="I418" s="4"/>
      <c r="J418" s="4"/>
      <c r="K418" s="4">
        <f t="shared" si="32"/>
        <v>81132.04069838874</v>
      </c>
      <c r="L418" s="4"/>
      <c r="M418" s="4">
        <f>'[1]RENEWABLES'!F89*1000</f>
        <v>0</v>
      </c>
      <c r="N418" s="4"/>
      <c r="O418" s="4">
        <f>('[1]RENEWABLES'!D89+'[1]RENEWABLES'!E89)*1000</f>
        <v>9312.224040000001</v>
      </c>
      <c r="P418" s="4">
        <f>'[1]RENEWABLES'!C89*1000</f>
        <v>67919.54436</v>
      </c>
      <c r="Q418" s="4">
        <f>('[1]MUSCLE'!E89+'[1]MUSCLE'!F89)*1000</f>
        <v>3900.272298388741</v>
      </c>
      <c r="R418" s="4"/>
      <c r="T418" s="6">
        <f t="shared" si="33"/>
        <v>0.04618573917594556</v>
      </c>
    </row>
    <row r="419" spans="1:20" ht="11.25">
      <c r="A419" s="2">
        <v>1979</v>
      </c>
      <c r="B419" s="4">
        <f t="shared" si="31"/>
        <v>1800294.4806991292</v>
      </c>
      <c r="C419" s="4"/>
      <c r="D419" s="4">
        <f>'[1]RENEWABLES'!Y90*1000</f>
        <v>0</v>
      </c>
      <c r="E419" s="4"/>
      <c r="F419" s="4">
        <f>('[1]RENEWABLES'!W90+'[1]RENEWABLES'!X90)*1000</f>
        <v>22272.377622377622</v>
      </c>
      <c r="G419" s="4">
        <f>'[1]RENEWABLES'!V90*1000</f>
        <v>377498.1818181819</v>
      </c>
      <c r="H419" s="4">
        <f>('[1]MUSCLE'!B90+'[1]MUSCLE'!C90)*1000</f>
        <v>1400523.9212585697</v>
      </c>
      <c r="I419" s="4"/>
      <c r="J419" s="4"/>
      <c r="K419" s="4">
        <f t="shared" si="32"/>
        <v>84518.03459272583</v>
      </c>
      <c r="L419" s="4"/>
      <c r="M419" s="4">
        <f>'[1]RENEWABLES'!F90*1000</f>
        <v>0</v>
      </c>
      <c r="N419" s="4"/>
      <c r="O419" s="4">
        <f>('[1]RENEWABLES'!D90+'[1]RENEWABLES'!E90)*1000</f>
        <v>9831.54888</v>
      </c>
      <c r="P419" s="4">
        <f>'[1]RENEWABLES'!C90*1000</f>
        <v>70833.00384</v>
      </c>
      <c r="Q419" s="4">
        <f>('[1]MUSCLE'!E90+'[1]MUSCLE'!F90)*1000</f>
        <v>3853.4818727258303</v>
      </c>
      <c r="R419" s="4"/>
      <c r="T419" s="6">
        <f t="shared" si="33"/>
        <v>0.046946783150667644</v>
      </c>
    </row>
    <row r="420" spans="1:20" ht="11.25">
      <c r="A420" s="2">
        <v>1980</v>
      </c>
      <c r="B420" s="4">
        <f t="shared" si="31"/>
        <v>1791222.3604228823</v>
      </c>
      <c r="C420" s="4"/>
      <c r="D420" s="4">
        <f>'[1]RENEWABLES'!Y91*1000</f>
        <v>0</v>
      </c>
      <c r="E420" s="4"/>
      <c r="F420" s="4">
        <f>('[1]RENEWABLES'!W91+'[1]RENEWABLES'!X91)*1000</f>
        <v>20979.62790697674</v>
      </c>
      <c r="G420" s="4">
        <f>'[1]RENEWABLES'!V91*1000</f>
        <v>365040</v>
      </c>
      <c r="H420" s="4">
        <f>('[1]MUSCLE'!B91+'[1]MUSCLE'!C91)*1000</f>
        <v>1405202.7325159055</v>
      </c>
      <c r="I420" s="4"/>
      <c r="J420" s="4"/>
      <c r="K420" s="4">
        <f t="shared" si="32"/>
        <v>80788.37062774568</v>
      </c>
      <c r="L420" s="4"/>
      <c r="M420" s="4">
        <f>'[1]RENEWABLES'!F91*1000</f>
        <v>0</v>
      </c>
      <c r="N420" s="4"/>
      <c r="O420" s="4">
        <f>('[1]RENEWABLES'!D91+'[1]RENEWABLES'!E91)*1000</f>
        <v>9124.233119999999</v>
      </c>
      <c r="P420" s="4">
        <f>'[1]RENEWABLES'!C91*1000</f>
        <v>67893.05952</v>
      </c>
      <c r="Q420" s="4">
        <f>('[1]MUSCLE'!E91+'[1]MUSCLE'!F91)*1000</f>
        <v>3771.077987745682</v>
      </c>
      <c r="R420" s="4"/>
      <c r="T420" s="6">
        <f t="shared" si="33"/>
        <v>0.04510236831158845</v>
      </c>
    </row>
    <row r="421" spans="1:20" ht="11.25">
      <c r="A421" s="2">
        <v>1981</v>
      </c>
      <c r="B421" s="4">
        <f t="shared" si="31"/>
        <v>1752789.4442382623</v>
      </c>
      <c r="C421" s="4"/>
      <c r="D421" s="4">
        <f>'[1]RENEWABLES'!Y92*1000</f>
        <v>0</v>
      </c>
      <c r="E421" s="4"/>
      <c r="F421" s="4">
        <f>('[1]RENEWABLES'!W92+'[1]RENEWABLES'!X92)*1000</f>
        <v>22376.700696055683</v>
      </c>
      <c r="G421" s="4">
        <f>'[1]RENEWABLES'!V92*1000</f>
        <v>371378.1818181818</v>
      </c>
      <c r="H421" s="4">
        <f>('[1]MUSCLE'!B92+'[1]MUSCLE'!C92)*1000</f>
        <v>1359034.5617240248</v>
      </c>
      <c r="I421" s="4"/>
      <c r="J421" s="4"/>
      <c r="K421" s="4">
        <f t="shared" si="32"/>
        <v>82933.5038237752</v>
      </c>
      <c r="L421" s="4"/>
      <c r="M421" s="4">
        <f>'[1]RENEWABLES'!F92*1000</f>
        <v>0</v>
      </c>
      <c r="N421" s="4"/>
      <c r="O421" s="4">
        <f>('[1]RENEWABLES'!D92+'[1]RENEWABLES'!E92)*1000</f>
        <v>10019.6784</v>
      </c>
      <c r="P421" s="4">
        <f>'[1]RENEWABLES'!C92*1000</f>
        <v>69329.25036</v>
      </c>
      <c r="Q421" s="4">
        <f>('[1]MUSCLE'!E92+'[1]MUSCLE'!F92)*1000</f>
        <v>3584.5750637751967</v>
      </c>
      <c r="R421" s="4"/>
      <c r="T421" s="6">
        <f t="shared" si="33"/>
        <v>0.04731515476453416</v>
      </c>
    </row>
    <row r="422" spans="1:20" ht="11.25">
      <c r="A422" s="2">
        <v>1982</v>
      </c>
      <c r="B422" s="4">
        <f t="shared" si="31"/>
        <v>1801653.2709042178</v>
      </c>
      <c r="C422" s="4"/>
      <c r="D422" s="4">
        <f>'[1]RENEWABLES'!Y93*1000</f>
        <v>0</v>
      </c>
      <c r="E422" s="4"/>
      <c r="F422" s="4">
        <f>('[1]RENEWABLES'!W93+'[1]RENEWABLES'!X93)*1000</f>
        <v>22663.333333333332</v>
      </c>
      <c r="G422" s="4">
        <f>'[1]RENEWABLES'!V93*1000</f>
        <v>436374.54545454547</v>
      </c>
      <c r="H422" s="4">
        <f>('[1]MUSCLE'!B93+'[1]MUSCLE'!C93)*1000</f>
        <v>1342615.392116339</v>
      </c>
      <c r="I422" s="4"/>
      <c r="J422" s="4"/>
      <c r="K422" s="4">
        <f t="shared" si="32"/>
        <v>94934.3062450265</v>
      </c>
      <c r="L422" s="4"/>
      <c r="M422" s="4">
        <f>'[1]RENEWABLES'!F93*1000</f>
        <v>0</v>
      </c>
      <c r="N422" s="4"/>
      <c r="O422" s="4">
        <f>('[1]RENEWABLES'!D93+'[1]RENEWABLES'!E93)*1000</f>
        <v>10096.775999999998</v>
      </c>
      <c r="P422" s="4">
        <f>'[1]RENEWABLES'!C93*1000</f>
        <v>81362.034</v>
      </c>
      <c r="Q422" s="4">
        <f>('[1]MUSCLE'!E93+'[1]MUSCLE'!F93)*1000</f>
        <v>3475.496245026499</v>
      </c>
      <c r="R422" s="4"/>
      <c r="T422" s="6">
        <f t="shared" si="33"/>
        <v>0.05269288368531679</v>
      </c>
    </row>
    <row r="423" spans="1:20" ht="11.25">
      <c r="A423" s="2">
        <v>1983</v>
      </c>
      <c r="B423" s="4">
        <f t="shared" si="31"/>
        <v>1861685.4544711306</v>
      </c>
      <c r="C423" s="4"/>
      <c r="D423" s="4">
        <f>'[1]RENEWABLES'!Y94*1000</f>
        <v>0</v>
      </c>
      <c r="E423" s="4"/>
      <c r="F423" s="4">
        <f>('[1]RENEWABLES'!W94+'[1]RENEWABLES'!X94)*1000</f>
        <v>27561.21478060046</v>
      </c>
      <c r="G423" s="4">
        <f>'[1]RENEWABLES'!V94*1000</f>
        <v>499374.54545454547</v>
      </c>
      <c r="H423" s="4">
        <f>('[1]MUSCLE'!B94+'[1]MUSCLE'!C94)*1000</f>
        <v>1334749.6942359847</v>
      </c>
      <c r="I423" s="4"/>
      <c r="J423" s="4"/>
      <c r="K423" s="4">
        <f t="shared" si="32"/>
        <v>108721.61832042916</v>
      </c>
      <c r="L423" s="4"/>
      <c r="M423" s="4">
        <f>'[1]RENEWABLES'!F94*1000</f>
        <v>0</v>
      </c>
      <c r="N423" s="4"/>
      <c r="O423" s="4">
        <f>('[1]RENEWABLES'!D94+'[1]RENEWABLES'!E94)*1000</f>
        <v>11822.75892</v>
      </c>
      <c r="P423" s="4">
        <f>'[1]RENEWABLES'!C94*1000</f>
        <v>93487.40928</v>
      </c>
      <c r="Q423" s="4">
        <f>('[1]MUSCLE'!E94+'[1]MUSCLE'!F94)*1000</f>
        <v>3411.4501204291437</v>
      </c>
      <c r="R423" s="4"/>
      <c r="T423" s="6">
        <f t="shared" si="33"/>
        <v>0.05839956371755341</v>
      </c>
    </row>
    <row r="424" spans="1:20" ht="11.25">
      <c r="A424" s="2">
        <v>1984</v>
      </c>
      <c r="B424" s="4">
        <f t="shared" si="31"/>
        <v>1943593.6415155968</v>
      </c>
      <c r="C424" s="4"/>
      <c r="D424" s="4">
        <f>'[1]RENEWABLES'!Y95*1000</f>
        <v>0</v>
      </c>
      <c r="E424" s="4"/>
      <c r="F424" s="4">
        <f>('[1]RENEWABLES'!W95+'[1]RENEWABLES'!X95)*1000</f>
        <v>26298.663594470047</v>
      </c>
      <c r="G424" s="4">
        <f>'[1]RENEWABLES'!V95*1000</f>
        <v>539978.1818181819</v>
      </c>
      <c r="H424" s="4">
        <f>('[1]MUSCLE'!B95+'[1]MUSCLE'!C95)*1000</f>
        <v>1377316.796102945</v>
      </c>
      <c r="I424" s="4"/>
      <c r="J424" s="4"/>
      <c r="K424" s="4">
        <f t="shared" si="32"/>
        <v>115882.39311190379</v>
      </c>
      <c r="L424" s="4"/>
      <c r="M424" s="4">
        <f>'[1]RENEWABLES'!F95*1000</f>
        <v>0</v>
      </c>
      <c r="N424" s="4"/>
      <c r="O424" s="4">
        <f>('[1]RENEWABLES'!D95+'[1]RENEWABLES'!E95)*1000</f>
        <v>11102.616359999998</v>
      </c>
      <c r="P424" s="4">
        <f>'[1]RENEWABLES'!C95*1000</f>
        <v>101338.24536</v>
      </c>
      <c r="Q424" s="4">
        <f>('[1]MUSCLE'!E95+'[1]MUSCLE'!F95)*1000</f>
        <v>3441.5313919037885</v>
      </c>
      <c r="R424" s="4"/>
      <c r="T424" s="6">
        <f t="shared" si="33"/>
        <v>0.059622747593236484</v>
      </c>
    </row>
    <row r="425" spans="1:20" ht="11.25">
      <c r="A425" s="2">
        <v>1985</v>
      </c>
      <c r="B425" s="4">
        <f t="shared" si="31"/>
        <v>2053391.3425138933</v>
      </c>
      <c r="C425" s="4"/>
      <c r="D425" s="4">
        <f>'[1]RENEWABLES'!Y96*1000</f>
        <v>0</v>
      </c>
      <c r="E425" s="4"/>
      <c r="F425" s="4">
        <f>('[1]RENEWABLES'!W96+'[1]RENEWABLES'!X96)*1000</f>
        <v>31249.448275862072</v>
      </c>
      <c r="G425" s="4">
        <f>'[1]RENEWABLES'!V96*1000</f>
        <v>614770.9090909091</v>
      </c>
      <c r="H425" s="4">
        <f>('[1]MUSCLE'!B96+'[1]MUSCLE'!C96)*1000</f>
        <v>1407370.9851471223</v>
      </c>
      <c r="I425" s="4"/>
      <c r="J425" s="4"/>
      <c r="K425" s="4">
        <f t="shared" si="32"/>
        <v>132132.76049062767</v>
      </c>
      <c r="L425" s="4"/>
      <c r="M425" s="4">
        <f>'[1]RENEWABLES'!F96*1000</f>
        <v>0</v>
      </c>
      <c r="N425" s="4"/>
      <c r="O425" s="4">
        <f>('[1]RENEWABLES'!D96+'[1]RENEWABLES'!E96)*1000</f>
        <v>12898.276559999998</v>
      </c>
      <c r="P425" s="4">
        <f>'[1]RENEWABLES'!C96*1000</f>
        <v>115780.42007999998</v>
      </c>
      <c r="Q425" s="4">
        <f>('[1]MUSCLE'!E96+'[1]MUSCLE'!F96)*1000</f>
        <v>3454.0638506276814</v>
      </c>
      <c r="R425" s="4"/>
      <c r="T425" s="6">
        <f t="shared" si="33"/>
        <v>0.0643485524434238</v>
      </c>
    </row>
    <row r="426" spans="1:20" ht="11.25">
      <c r="A426" s="2">
        <v>1986</v>
      </c>
      <c r="B426" s="4">
        <f t="shared" si="31"/>
        <v>2043415.8984122728</v>
      </c>
      <c r="C426" s="4"/>
      <c r="D426" s="4">
        <f>'[1]RENEWABLES'!Y97*1000</f>
        <v>0</v>
      </c>
      <c r="E426" s="4"/>
      <c r="F426" s="4">
        <f>('[1]RENEWABLES'!W97+'[1]RENEWABLES'!X97)*1000</f>
        <v>30568.12844036697</v>
      </c>
      <c r="G426" s="4">
        <f>'[1]RENEWABLES'!V97*1000</f>
        <v>589145.4545454545</v>
      </c>
      <c r="H426" s="4">
        <f>('[1]MUSCLE'!B97+'[1]MUSCLE'!C97)*1000</f>
        <v>1423702.3154264514</v>
      </c>
      <c r="I426" s="4"/>
      <c r="J426" s="4"/>
      <c r="K426" s="4">
        <f t="shared" si="32"/>
        <v>127459.24497147482</v>
      </c>
      <c r="L426" s="4"/>
      <c r="M426" s="4">
        <f>'[1]RENEWABLES'!F97*1000</f>
        <v>0</v>
      </c>
      <c r="N426" s="4"/>
      <c r="O426" s="4">
        <f>('[1]RENEWABLES'!D97+'[1]RENEWABLES'!E97)*1000</f>
        <v>12993.88608</v>
      </c>
      <c r="P426" s="4">
        <f>'[1]RENEWABLES'!C97*1000</f>
        <v>111051.56160000002</v>
      </c>
      <c r="Q426" s="4">
        <f>('[1]MUSCLE'!E97+'[1]MUSCLE'!F97)*1000</f>
        <v>3413.7972914748125</v>
      </c>
      <c r="R426" s="4"/>
      <c r="T426" s="6">
        <f t="shared" si="33"/>
        <v>0.06237557663641074</v>
      </c>
    </row>
    <row r="427" spans="1:20" ht="11.25">
      <c r="A427" s="2">
        <v>1987</v>
      </c>
      <c r="B427" s="4">
        <f t="shared" si="31"/>
        <v>2096154.1267583724</v>
      </c>
      <c r="C427" s="4"/>
      <c r="D427" s="4">
        <f>'[1]RENEWABLES'!Y98*1000</f>
        <v>0</v>
      </c>
      <c r="E427" s="4"/>
      <c r="F427" s="4">
        <f>('[1]RENEWABLES'!W98+'[1]RENEWABLES'!X98)*1000</f>
        <v>29741.53318077803</v>
      </c>
      <c r="G427" s="4">
        <f>'[1]RENEWABLES'!V98*1000</f>
        <v>602596.3636363636</v>
      </c>
      <c r="H427" s="4">
        <f>('[1]MUSCLE'!B98+'[1]MUSCLE'!C98)*1000</f>
        <v>1463816.2299412307</v>
      </c>
      <c r="I427" s="4"/>
      <c r="J427" s="4"/>
      <c r="K427" s="4">
        <f t="shared" si="32"/>
        <v>130083.93624688665</v>
      </c>
      <c r="L427" s="4"/>
      <c r="M427" s="4">
        <f>'[1]RENEWABLES'!F98*1000</f>
        <v>0</v>
      </c>
      <c r="N427" s="4"/>
      <c r="O427" s="4">
        <f>('[1]RENEWABLES'!D98+'[1]RENEWABLES'!E98)*1000</f>
        <v>12915.10332</v>
      </c>
      <c r="P427" s="4">
        <f>'[1]RENEWABLES'!C98*1000</f>
        <v>113726.20392</v>
      </c>
      <c r="Q427" s="4">
        <f>('[1]MUSCLE'!E98+'[1]MUSCLE'!F98)*1000</f>
        <v>3442.629006886656</v>
      </c>
      <c r="R427" s="4"/>
      <c r="T427" s="6">
        <f t="shared" si="33"/>
        <v>0.062058383296488225</v>
      </c>
    </row>
    <row r="428" spans="1:20" ht="11.25">
      <c r="A428" s="2">
        <v>1988</v>
      </c>
      <c r="B428" s="4">
        <f t="shared" si="31"/>
        <v>2302276.5044135223</v>
      </c>
      <c r="C428" s="4"/>
      <c r="D428" s="4">
        <f>'[1]RENEWABLES'!Y99*1000</f>
        <v>91404.19697604448</v>
      </c>
      <c r="E428" s="4"/>
      <c r="F428" s="4">
        <f>('[1]RENEWABLES'!W99+'[1]RENEWABLES'!X99)*1000</f>
        <v>32998.602739726026</v>
      </c>
      <c r="G428" s="4">
        <f>'[1]RENEWABLES'!V99*1000</f>
        <v>692247.2727272727</v>
      </c>
      <c r="H428" s="4">
        <f>('[1]MUSCLE'!B99+'[1]MUSCLE'!C99)*1000</f>
        <v>1485626.431970479</v>
      </c>
      <c r="I428" s="4"/>
      <c r="J428" s="4"/>
      <c r="K428" s="4">
        <f t="shared" si="32"/>
        <v>165690.35362088814</v>
      </c>
      <c r="L428" s="4"/>
      <c r="M428" s="4">
        <f>'[1]RENEWABLES'!F99*1000</f>
        <v>17232.341851696692</v>
      </c>
      <c r="N428" s="4"/>
      <c r="O428" s="4">
        <f>('[1]RENEWABLES'!D99+'[1]RENEWABLES'!E99)*1000</f>
        <v>14507.820720000002</v>
      </c>
      <c r="P428" s="4">
        <f>'[1]RENEWABLES'!C99*1000</f>
        <v>130508.68607999998</v>
      </c>
      <c r="Q428" s="4">
        <f>('[1]MUSCLE'!E99+'[1]MUSCLE'!F99)*1000</f>
        <v>3441.504969191459</v>
      </c>
      <c r="R428" s="4"/>
      <c r="T428" s="6">
        <f t="shared" si="33"/>
        <v>0.07196805131931613</v>
      </c>
    </row>
    <row r="429" spans="1:20" ht="11.25">
      <c r="A429" s="2">
        <v>1989</v>
      </c>
      <c r="B429" s="4">
        <f t="shared" si="31"/>
        <v>2452579.071364004</v>
      </c>
      <c r="C429" s="4"/>
      <c r="D429" s="4">
        <f>'[1]RENEWABLES'!Y100*1000</f>
        <v>97751.71065493645</v>
      </c>
      <c r="E429" s="4"/>
      <c r="F429" s="4">
        <f>('[1]RENEWABLES'!W100+'[1]RENEWABLES'!X100)*1000</f>
        <v>30931.981776765377</v>
      </c>
      <c r="G429" s="4">
        <f>'[1]RENEWABLES'!V100*1000</f>
        <v>782552.7272727272</v>
      </c>
      <c r="H429" s="4">
        <f>('[1]MUSCLE'!B100+'[1]MUSCLE'!C100)*1000</f>
        <v>1541342.651659575</v>
      </c>
      <c r="I429" s="4"/>
      <c r="J429" s="4"/>
      <c r="K429" s="4">
        <f t="shared" si="32"/>
        <v>183380.61069715497</v>
      </c>
      <c r="L429" s="4"/>
      <c r="M429" s="4">
        <f>'[1]RENEWABLES'!F100*1000</f>
        <v>18454.83870967742</v>
      </c>
      <c r="N429" s="4"/>
      <c r="O429" s="4">
        <f>('[1]RENEWABLES'!D100+'[1]RENEWABLES'!E100)*1000</f>
        <v>13714.610040000001</v>
      </c>
      <c r="P429" s="4">
        <f>'[1]RENEWABLES'!C100*1000</f>
        <v>147740.47704</v>
      </c>
      <c r="Q429" s="4">
        <f>('[1]MUSCLE'!E100+'[1]MUSCLE'!F100)*1000</f>
        <v>3470.6849074775446</v>
      </c>
      <c r="R429" s="4"/>
      <c r="T429" s="6">
        <f t="shared" si="33"/>
        <v>0.07477051926206305</v>
      </c>
    </row>
    <row r="430" spans="1:20" ht="11.25">
      <c r="A430" s="2">
        <v>1990</v>
      </c>
      <c r="B430" s="4">
        <f t="shared" si="31"/>
        <v>2426535.394255654</v>
      </c>
      <c r="C430" s="4"/>
      <c r="D430" s="4">
        <f>'[1]RENEWABLES'!Y101*1000</f>
        <v>111716.2407484988</v>
      </c>
      <c r="E430" s="4"/>
      <c r="F430" s="4">
        <f>('[1]RENEWABLES'!W101+'[1]RENEWABLES'!X101)*1000</f>
        <v>33193.36363636363</v>
      </c>
      <c r="G430" s="4">
        <f>'[1]RENEWABLES'!V101*1000</f>
        <v>717261.8181818181</v>
      </c>
      <c r="H430" s="4">
        <f>('[1]MUSCLE'!B101+'[1]MUSCLE'!C101)*1000</f>
        <v>1564363.9716889733</v>
      </c>
      <c r="I430" s="4"/>
      <c r="J430" s="4"/>
      <c r="K430" s="4">
        <f t="shared" si="32"/>
        <v>175069.09191854304</v>
      </c>
      <c r="L430" s="4"/>
      <c r="M430" s="4">
        <f>'[1]RENEWABLES'!F101*1000</f>
        <v>21131.79723502304</v>
      </c>
      <c r="N430" s="4"/>
      <c r="O430" s="4">
        <f>('[1]RENEWABLES'!D101+'[1]RENEWABLES'!E101)*1000</f>
        <v>14834.64528</v>
      </c>
      <c r="P430" s="4">
        <f>'[1]RENEWABLES'!C101*1000</f>
        <v>135674.37648</v>
      </c>
      <c r="Q430" s="4">
        <f>('[1]MUSCLE'!E101+'[1]MUSCLE'!F101)*1000</f>
        <v>3428.27292352002</v>
      </c>
      <c r="R430" s="4"/>
      <c r="T430" s="6">
        <f t="shared" si="33"/>
        <v>0.07214775944871224</v>
      </c>
    </row>
    <row r="431" spans="1:20" ht="11.25">
      <c r="A431" s="2">
        <v>1991</v>
      </c>
      <c r="B431" s="4">
        <f t="shared" si="31"/>
        <v>2425022.699299624</v>
      </c>
      <c r="C431" s="4"/>
      <c r="D431" s="4">
        <f>'[1]RENEWABLES'!Y102*1000</f>
        <v>106638.22980538523</v>
      </c>
      <c r="E431" s="4"/>
      <c r="F431" s="4">
        <f>('[1]RENEWABLES'!W102+'[1]RENEWABLES'!X102)*1000</f>
        <v>28011.4693877551</v>
      </c>
      <c r="G431" s="4">
        <f>'[1]RENEWABLES'!V102*1000</f>
        <v>769560.0000000001</v>
      </c>
      <c r="H431" s="4">
        <f>('[1]MUSCLE'!B102+'[1]MUSCLE'!C102)*1000</f>
        <v>1520813.0001064837</v>
      </c>
      <c r="I431" s="4"/>
      <c r="J431" s="4"/>
      <c r="K431" s="4">
        <f t="shared" si="32"/>
        <v>181278.76352958367</v>
      </c>
      <c r="L431" s="4"/>
      <c r="M431" s="4">
        <f>'[1]RENEWABLES'!F102*1000</f>
        <v>20125.513196480933</v>
      </c>
      <c r="N431" s="4"/>
      <c r="O431" s="4">
        <f>('[1]RENEWABLES'!D102+'[1]RENEWABLES'!E102)*1000</f>
        <v>12655.68948</v>
      </c>
      <c r="P431" s="4">
        <f>'[1]RENEWABLES'!C102*1000</f>
        <v>145236.75011999998</v>
      </c>
      <c r="Q431" s="4">
        <f>('[1]MUSCLE'!E102+'[1]MUSCLE'!F102)*1000</f>
        <v>3260.8107331027586</v>
      </c>
      <c r="R431" s="4"/>
      <c r="T431" s="6">
        <f t="shared" si="33"/>
        <v>0.07475342955838687</v>
      </c>
    </row>
    <row r="432" spans="1:20" ht="11.25">
      <c r="A432" s="2">
        <v>1992</v>
      </c>
      <c r="B432" s="4">
        <f t="shared" si="31"/>
        <v>2575730.9127707365</v>
      </c>
      <c r="C432" s="4"/>
      <c r="D432" s="4">
        <f>'[1]RENEWABLES'!Y103*1000</f>
        <v>119333.25716316918</v>
      </c>
      <c r="E432" s="4"/>
      <c r="F432" s="4">
        <f>('[1]RENEWABLES'!W103+'[1]RENEWABLES'!X103)*1000</f>
        <v>32299.19457013574</v>
      </c>
      <c r="G432" s="4">
        <f>'[1]RENEWABLES'!V103*1000</f>
        <v>837894.5454545454</v>
      </c>
      <c r="H432" s="4">
        <f>('[1]MUSCLE'!B103+'[1]MUSCLE'!C103)*1000</f>
        <v>1586203.9155828862</v>
      </c>
      <c r="I432" s="4"/>
      <c r="J432" s="4"/>
      <c r="K432" s="4">
        <f t="shared" si="32"/>
        <v>199426.05467599738</v>
      </c>
      <c r="L432" s="4"/>
      <c r="M432" s="4">
        <f>'[1]RENEWABLES'!F103*1000</f>
        <v>22615.919564306663</v>
      </c>
      <c r="N432" s="4"/>
      <c r="O432" s="4">
        <f>('[1]RENEWABLES'!D103+'[1]RENEWABLES'!E103)*1000</f>
        <v>14736.99744</v>
      </c>
      <c r="P432" s="4">
        <f>'[1]RENEWABLES'!C103*1000</f>
        <v>158796.93636000002</v>
      </c>
      <c r="Q432" s="4">
        <f>('[1]MUSCLE'!E103+'[1]MUSCLE'!F103)*1000</f>
        <v>3276.2013116907146</v>
      </c>
      <c r="R432" s="4"/>
      <c r="T432" s="6">
        <f t="shared" si="33"/>
        <v>0.07742503445807272</v>
      </c>
    </row>
    <row r="433" spans="1:20" ht="11.25">
      <c r="A433" s="2">
        <v>1993</v>
      </c>
      <c r="B433" s="4">
        <f t="shared" si="31"/>
        <v>2712268.906810659</v>
      </c>
      <c r="C433" s="4"/>
      <c r="D433" s="4">
        <f>'[1]RENEWABLES'!Y104*1000</f>
        <v>138375.79819984513</v>
      </c>
      <c r="E433" s="4"/>
      <c r="F433" s="4">
        <f>('[1]RENEWABLES'!W104+'[1]RENEWABLES'!X104)*1000</f>
        <v>26101.909706546274</v>
      </c>
      <c r="G433" s="4">
        <f>'[1]RENEWABLES'!V104*1000</f>
        <v>974760</v>
      </c>
      <c r="H433" s="4">
        <f>('[1]MUSCLE'!B104+'[1]MUSCLE'!C104)*1000</f>
        <v>1573031.1989042675</v>
      </c>
      <c r="I433" s="4"/>
      <c r="J433" s="4"/>
      <c r="K433" s="4">
        <f t="shared" si="32"/>
        <v>225427.84906072106</v>
      </c>
      <c r="L433" s="4"/>
      <c r="M433" s="4">
        <f>'[1]RENEWABLES'!F104*1000</f>
        <v>26156.34687892752</v>
      </c>
      <c r="N433" s="4"/>
      <c r="O433" s="4">
        <f>('[1]RENEWABLES'!D104+'[1]RENEWABLES'!E104)*1000</f>
        <v>11834.277119999999</v>
      </c>
      <c r="P433" s="4">
        <f>'[1]RENEWABLES'!C104*1000</f>
        <v>184253.03423999998</v>
      </c>
      <c r="Q433" s="4">
        <f>('[1]MUSCLE'!E104+'[1]MUSCLE'!F104)*1000</f>
        <v>3184.1908217935734</v>
      </c>
      <c r="R433" s="4"/>
      <c r="T433" s="6">
        <f t="shared" si="33"/>
        <v>0.08311412208968628</v>
      </c>
    </row>
    <row r="434" spans="1:20" ht="11.25">
      <c r="A434" s="2">
        <v>1994</v>
      </c>
      <c r="B434" s="4">
        <f t="shared" si="31"/>
        <v>2713068.67684635</v>
      </c>
      <c r="C434" s="4"/>
      <c r="D434" s="4">
        <f>'[1]RENEWABLES'!Y105*1000</f>
        <v>129489.27904939634</v>
      </c>
      <c r="E434" s="4"/>
      <c r="F434" s="4">
        <f>('[1]RENEWABLES'!W105+'[1]RENEWABLES'!X105)*1000</f>
        <v>29429.35135135135</v>
      </c>
      <c r="G434" s="4">
        <f>'[1]RENEWABLES'!V105*1000</f>
        <v>963076.3636363636</v>
      </c>
      <c r="H434" s="4">
        <f>('[1]MUSCLE'!B105+'[1]MUSCLE'!C105)*1000</f>
        <v>1591073.6828092388</v>
      </c>
      <c r="I434" s="4"/>
      <c r="J434" s="4"/>
      <c r="K434" s="4">
        <f t="shared" si="32"/>
        <v>224725.6544760839</v>
      </c>
      <c r="L434" s="4"/>
      <c r="M434" s="4">
        <f>'[1]RENEWABLES'!F105*1000</f>
        <v>24643.23418516967</v>
      </c>
      <c r="N434" s="4"/>
      <c r="O434" s="4">
        <f>('[1]RENEWABLES'!D105+'[1]RENEWABLES'!E105)*1000</f>
        <v>13613.11884</v>
      </c>
      <c r="P434" s="4">
        <f>'[1]RENEWABLES'!C105*1000</f>
        <v>183284.02584</v>
      </c>
      <c r="Q434" s="4">
        <f>('[1]MUSCLE'!E105+'[1]MUSCLE'!F105)*1000</f>
        <v>3185.2756109142515</v>
      </c>
      <c r="R434" s="4"/>
      <c r="T434" s="6">
        <f t="shared" si="33"/>
        <v>0.0828308020338443</v>
      </c>
    </row>
    <row r="435" spans="1:20" ht="11.25">
      <c r="A435" s="2">
        <v>1995</v>
      </c>
      <c r="B435" s="4">
        <f t="shared" si="31"/>
        <v>2753707.8573624543</v>
      </c>
      <c r="C435" s="4"/>
      <c r="D435" s="4">
        <f>'[1]RENEWABLES'!Y106*1000</f>
        <v>134567.28999250993</v>
      </c>
      <c r="E435" s="4"/>
      <c r="F435" s="4">
        <f>('[1]RENEWABLES'!W106+'[1]RENEWABLES'!X106)*1000</f>
        <v>28881.438202247187</v>
      </c>
      <c r="G435" s="4">
        <f>'[1]RENEWABLES'!V106*1000</f>
        <v>970516.3636363636</v>
      </c>
      <c r="H435" s="4">
        <f>('[1]MUSCLE'!B106+'[1]MUSCLE'!C106)*1000</f>
        <v>1619742.7655313336</v>
      </c>
      <c r="I435" s="4"/>
      <c r="J435" s="4"/>
      <c r="K435" s="4">
        <f t="shared" si="32"/>
        <v>226421.10649355486</v>
      </c>
      <c r="L435" s="4"/>
      <c r="M435" s="4">
        <f>'[1]RENEWABLES'!F106*1000</f>
        <v>25569.66904063678</v>
      </c>
      <c r="N435" s="4"/>
      <c r="O435" s="4">
        <f>('[1]RENEWABLES'!D106+'[1]RENEWABLES'!E106)*1000</f>
        <v>13245.703199999998</v>
      </c>
      <c r="P435" s="4">
        <f>'[1]RENEWABLES'!C106*1000</f>
        <v>184411.69632000002</v>
      </c>
      <c r="Q435" s="4">
        <f>('[1]MUSCLE'!E106+'[1]MUSCLE'!F106)*1000</f>
        <v>3194.037932918059</v>
      </c>
      <c r="R435" s="4"/>
      <c r="T435" s="6">
        <f t="shared" si="33"/>
        <v>0.08222408411559846</v>
      </c>
    </row>
    <row r="436" spans="1:20" ht="11.25">
      <c r="A436" s="2">
        <v>1996</v>
      </c>
      <c r="B436" s="4">
        <f>SUM(C436:I436)</f>
        <v>2939047.032335232</v>
      </c>
      <c r="C436" s="4"/>
      <c r="D436" s="4">
        <f>'[1]RENEWABLES'!Y107*1000</f>
        <v>227240.98970433278</v>
      </c>
      <c r="E436" s="4"/>
      <c r="F436" s="4">
        <f>('[1]RENEWABLES'!W107+'[1]RENEWABLES'!X107)*1000</f>
        <v>23029.72197309417</v>
      </c>
      <c r="G436" s="4">
        <f>'[1]RENEWABLES'!V107*1000</f>
        <v>1032774.5454545454</v>
      </c>
      <c r="H436" s="4">
        <f>('[1]MUSCLE'!B107+'[1]MUSCLE'!C107)*1000</f>
        <v>1656001.77520326</v>
      </c>
      <c r="I436" s="4"/>
      <c r="J436" s="4"/>
      <c r="K436" s="4">
        <f>SUM(L436:R436)</f>
        <v>253383.70188710533</v>
      </c>
      <c r="L436" s="4"/>
      <c r="M436" s="4">
        <f>'[1]RENEWABLES'!F107*1000</f>
        <v>43268.95684960201</v>
      </c>
      <c r="N436" s="4"/>
      <c r="O436" s="4">
        <f>('[1]RENEWABLES'!D107+'[1]RENEWABLES'!E107)*1000</f>
        <v>10280.0628</v>
      </c>
      <c r="P436" s="4">
        <f>'[1]RENEWABLES'!C107*1000</f>
        <v>196650.60119999998</v>
      </c>
      <c r="Q436" s="4">
        <f>('[1]MUSCLE'!E107+'[1]MUSCLE'!F107)*1000</f>
        <v>3184.0810375033375</v>
      </c>
      <c r="R436" s="4"/>
      <c r="T436" s="6">
        <f t="shared" si="33"/>
        <v>0.08621287754139077</v>
      </c>
    </row>
    <row r="437" spans="1:20" ht="11.25">
      <c r="A437" s="2">
        <v>1997</v>
      </c>
      <c r="B437" s="4">
        <f>SUM(C437:I437)</f>
        <v>3068719.579935622</v>
      </c>
      <c r="C437" s="4"/>
      <c r="D437" s="4">
        <f>'[1]RENEWABLES'!Y108*1000</f>
        <v>277132.4472204237</v>
      </c>
      <c r="E437" s="4"/>
      <c r="F437" s="4">
        <f>('[1]RENEWABLES'!W108+'[1]RENEWABLES'!X108)*1000</f>
        <v>25703.919463087244</v>
      </c>
      <c r="G437" s="4">
        <f>'[1]RENEWABLES'!V108*1000</f>
        <v>1070683.6363636365</v>
      </c>
      <c r="H437" s="4">
        <f>('[1]MUSCLE'!B108+'[1]MUSCLE'!C108)*1000</f>
        <v>1695199.5768884746</v>
      </c>
      <c r="I437" s="4"/>
      <c r="J437" s="4"/>
      <c r="K437" s="4">
        <f>SUM(L437:R437)</f>
        <v>271625.4662506558</v>
      </c>
      <c r="L437" s="4"/>
      <c r="M437" s="4">
        <f>'[1]RENEWABLES'!F108*1000</f>
        <v>52777.93464599915</v>
      </c>
      <c r="N437" s="4"/>
      <c r="O437" s="4">
        <f>('[1]RENEWABLES'!D108+'[1]RENEWABLES'!E108)*1000</f>
        <v>11748.601799999999</v>
      </c>
      <c r="P437" s="4">
        <f>'[1]RENEWABLES'!C108*1000</f>
        <v>203904.20375999997</v>
      </c>
      <c r="Q437" s="4">
        <f>('[1]MUSCLE'!E108+'[1]MUSCLE'!F108)*1000</f>
        <v>3194.72604465668</v>
      </c>
      <c r="R437" s="4"/>
      <c r="T437" s="6">
        <f t="shared" si="33"/>
        <v>0.08851426765307575</v>
      </c>
    </row>
    <row r="438" spans="1:20" ht="11.25">
      <c r="A438" s="2">
        <v>1998</v>
      </c>
      <c r="B438" s="4">
        <f>SUM(C438:I438)</f>
        <v>3132412.7511279057</v>
      </c>
      <c r="C438" s="4"/>
      <c r="D438" s="4">
        <f>'[1]RENEWABLES'!Y109*1000</f>
        <v>298460.0931815008</v>
      </c>
      <c r="E438" s="4"/>
      <c r="F438" s="4">
        <f>('[1]RENEWABLES'!W109+'[1]RENEWABLES'!X109)*1000</f>
        <v>30307.39285714285</v>
      </c>
      <c r="G438" s="4">
        <f>'[1]RENEWABLES'!V109*1000</f>
        <v>1085301.8181818181</v>
      </c>
      <c r="H438" s="4">
        <f>('[1]MUSCLE'!B109+'[1]MUSCLE'!C109)*1000</f>
        <v>1718343.446907444</v>
      </c>
      <c r="I438" s="4"/>
      <c r="J438" s="4"/>
      <c r="K438" s="4">
        <f>SUM(L438:R438)</f>
        <v>279813.7717406797</v>
      </c>
      <c r="L438" s="4"/>
      <c r="M438" s="4">
        <f>'[1]RENEWABLES'!F109*1000</f>
        <v>56652.501047339756</v>
      </c>
      <c r="N438" s="4"/>
      <c r="O438" s="4">
        <f>('[1]RENEWABLES'!D109+'[1]RENEWABLES'!E109)*1000</f>
        <v>13960.794240000001</v>
      </c>
      <c r="P438" s="4">
        <f>'[1]RENEWABLES'!C109*1000</f>
        <v>206007.64992000003</v>
      </c>
      <c r="Q438" s="4">
        <f>('[1]MUSCLE'!E109+'[1]MUSCLE'!F109)*1000</f>
        <v>3192.826533339894</v>
      </c>
      <c r="R438" s="4"/>
      <c r="T438" s="6">
        <f t="shared" si="33"/>
        <v>0.08932851254673432</v>
      </c>
    </row>
    <row r="439" spans="1:20" ht="11.25">
      <c r="A439" s="2">
        <v>1999</v>
      </c>
      <c r="B439" s="4">
        <f>SUM(C439:I439)</f>
        <v>3165100.156557088</v>
      </c>
      <c r="C439" s="4"/>
      <c r="D439" s="4">
        <f>'[1]RENEWABLES'!Y110*1000</f>
        <v>329689.8604816493</v>
      </c>
      <c r="E439" s="4"/>
      <c r="F439" s="4">
        <f>('[1]RENEWABLES'!W110+'[1]RENEWABLES'!X110)*1000</f>
        <v>38803.53674832962</v>
      </c>
      <c r="G439" s="4">
        <f>'[1]RENEWABLES'!V110*1000</f>
        <v>1037814.5454545454</v>
      </c>
      <c r="H439" s="4">
        <f>('[1]MUSCLE'!B110+'[1]MUSCLE'!C110)*1000</f>
        <v>1758792.2138725636</v>
      </c>
      <c r="I439" s="4"/>
      <c r="J439" s="4"/>
      <c r="K439" s="4">
        <f>SUM(L439:R439)</f>
        <v>279261.41108116857</v>
      </c>
      <c r="L439" s="4"/>
      <c r="M439" s="4">
        <f>'[1]RENEWABLES'!F110*1000</f>
        <v>62449.853372434016</v>
      </c>
      <c r="N439" s="4"/>
      <c r="O439" s="4">
        <f>('[1]RENEWABLES'!D110+'[1]RENEWABLES'!E110)*1000</f>
        <v>17023.0032</v>
      </c>
      <c r="P439" s="4">
        <f>'[1]RENEWABLES'!C110*1000</f>
        <v>196582.83119999996</v>
      </c>
      <c r="Q439" s="4">
        <f>('[1]MUSCLE'!E110+'[1]MUSCLE'!F110)*1000</f>
        <v>3205.723308734594</v>
      </c>
      <c r="R439" s="4"/>
      <c r="T439" s="6">
        <f t="shared" si="33"/>
        <v>0.08823146101794824</v>
      </c>
    </row>
    <row r="440" spans="1:20" ht="11.25">
      <c r="A440" s="2">
        <v>2000</v>
      </c>
      <c r="B440" s="4">
        <f>SUM(C440:I440)</f>
        <v>3116363.945467766</v>
      </c>
      <c r="C440" s="4"/>
      <c r="D440" s="4">
        <f>'[1]RENEWABLES'!Y111*1000</f>
        <v>363077.7824326211</v>
      </c>
      <c r="E440" s="4"/>
      <c r="F440" s="4">
        <f>('[1]RENEWABLES'!W111+'[1]RENEWABLES'!X111)*1000</f>
        <v>36508.00000000001</v>
      </c>
      <c r="G440" s="4">
        <f>'[1]RENEWABLES'!V111*1000</f>
        <v>927959.9999999999</v>
      </c>
      <c r="H440" s="4">
        <f>('[1]MUSCLE'!B111+'[1]MUSCLE'!C111)*1000</f>
        <v>1788818.163035145</v>
      </c>
      <c r="I440" s="4"/>
      <c r="J440" s="4"/>
      <c r="K440" s="4">
        <f>SUM(L440:R440)</f>
        <v>263530.30281764636</v>
      </c>
      <c r="L440" s="4"/>
      <c r="M440" s="4">
        <f>'[1]RENEWABLES'!F111*1000</f>
        <v>68702.30414746545</v>
      </c>
      <c r="N440" s="4"/>
      <c r="O440" s="4">
        <f>('[1]RENEWABLES'!D111+'[1]RENEWABLES'!E111)*1000</f>
        <v>16059.787200000002</v>
      </c>
      <c r="P440" s="4">
        <f>'[1]RENEWABLES'!C111*1000</f>
        <v>175590.44712</v>
      </c>
      <c r="Q440" s="4">
        <f>('[1]MUSCLE'!E111+'[1]MUSCLE'!F111)*1000</f>
        <v>3177.7643501809066</v>
      </c>
      <c r="R440" s="4"/>
      <c r="T440" s="6">
        <f t="shared" si="33"/>
        <v>0.08456339099959985</v>
      </c>
    </row>
    <row r="441" spans="2:20" ht="11.25">
      <c r="B441" s="4"/>
      <c r="C441" s="4"/>
      <c r="D441" s="4"/>
      <c r="E441" s="4"/>
      <c r="F441" s="4"/>
      <c r="G441" s="4"/>
      <c r="H441" s="4"/>
      <c r="I441" s="4"/>
      <c r="J441" s="4"/>
      <c r="K441" s="9"/>
      <c r="L441" s="9"/>
      <c r="M441" s="9"/>
      <c r="N441" s="9"/>
      <c r="O441" s="9"/>
      <c r="P441" s="9"/>
      <c r="Q441" s="9"/>
      <c r="R441" s="9"/>
      <c r="T441" s="6"/>
    </row>
    <row r="442" spans="2:20" ht="11.25">
      <c r="B442" s="4"/>
      <c r="C442" s="4"/>
      <c r="D442" s="4"/>
      <c r="E442" s="4"/>
      <c r="F442" s="4"/>
      <c r="G442" s="4"/>
      <c r="H442" s="4"/>
      <c r="I442" s="4"/>
      <c r="J442" s="4"/>
      <c r="K442" s="9"/>
      <c r="L442" s="9"/>
      <c r="M442" s="9"/>
      <c r="N442" s="9"/>
      <c r="O442" s="9"/>
      <c r="P442" s="9"/>
      <c r="Q442" s="9"/>
      <c r="R442" s="9"/>
      <c r="T442" s="6"/>
    </row>
    <row r="443" spans="6:17" ht="11.25">
      <c r="F443" s="5"/>
      <c r="H443" s="4"/>
      <c r="Q443" s="5"/>
    </row>
    <row r="444" spans="6:17" ht="11.25">
      <c r="F444" s="5"/>
      <c r="H444" s="4"/>
      <c r="Q444" s="5"/>
    </row>
    <row r="445" spans="1:11" ht="11.25">
      <c r="A445" s="2" t="s">
        <v>51</v>
      </c>
      <c r="K445" s="2" t="s">
        <v>52</v>
      </c>
    </row>
    <row r="446" spans="1:15" ht="11.25">
      <c r="A446" s="3" t="s">
        <v>33</v>
      </c>
      <c r="B446" s="3" t="s">
        <v>55</v>
      </c>
      <c r="C446" s="3" t="s">
        <v>55</v>
      </c>
      <c r="D446" s="3" t="s">
        <v>55</v>
      </c>
      <c r="E446" s="3" t="s">
        <v>55</v>
      </c>
      <c r="F446" s="3" t="s">
        <v>55</v>
      </c>
      <c r="G446" s="3" t="s">
        <v>55</v>
      </c>
      <c r="K446" s="2" t="s">
        <v>38</v>
      </c>
      <c r="L446" s="2" t="s">
        <v>38</v>
      </c>
      <c r="M446" s="2" t="s">
        <v>38</v>
      </c>
      <c r="N446" s="2" t="s">
        <v>38</v>
      </c>
      <c r="O446" s="2" t="s">
        <v>38</v>
      </c>
    </row>
    <row r="447" spans="1:15" ht="12.75" customHeight="1">
      <c r="A447" s="3" t="s">
        <v>5</v>
      </c>
      <c r="B447" s="2" t="s">
        <v>53</v>
      </c>
      <c r="C447" s="2" t="s">
        <v>10</v>
      </c>
      <c r="D447" s="2" t="s">
        <v>22</v>
      </c>
      <c r="E447" s="2" t="s">
        <v>54</v>
      </c>
      <c r="F447" s="2" t="s">
        <v>56</v>
      </c>
      <c r="G447" s="2" t="s">
        <v>57</v>
      </c>
      <c r="K447" s="2" t="s">
        <v>10</v>
      </c>
      <c r="L447" s="2" t="s">
        <v>22</v>
      </c>
      <c r="M447" s="2" t="s">
        <v>54</v>
      </c>
      <c r="N447" s="2" t="s">
        <v>56</v>
      </c>
      <c r="O447" s="2" t="s">
        <v>57</v>
      </c>
    </row>
    <row r="448" spans="1:16" ht="11.25">
      <c r="A448" s="2">
        <v>1900</v>
      </c>
      <c r="B448" s="4">
        <f>SUM(C448:G448)</f>
        <v>5465.045600773296</v>
      </c>
      <c r="C448" s="4">
        <f>B11/1000</f>
        <v>4724.994650250947</v>
      </c>
      <c r="D448" s="4">
        <f>B122/1000</f>
        <v>36.58850442158454</v>
      </c>
      <c r="E448" s="4">
        <f>B231/1000</f>
        <v>0</v>
      </c>
      <c r="F448" s="4">
        <f>(B340-H340)/1000</f>
        <v>0</v>
      </c>
      <c r="G448" s="4">
        <f>H340/1000</f>
        <v>703.4624461007643</v>
      </c>
      <c r="H448" s="10"/>
      <c r="I448" s="12"/>
      <c r="K448" s="9">
        <f>C448/B448</f>
        <v>0.8645846705437128</v>
      </c>
      <c r="L448" s="9">
        <f>D448/$B448</f>
        <v>0.006695004414310343</v>
      </c>
      <c r="M448" s="9">
        <f>E448/$B448</f>
        <v>0</v>
      </c>
      <c r="N448" s="9">
        <f>F448/$B448</f>
        <v>0</v>
      </c>
      <c r="O448" s="9">
        <f>G448/$B448</f>
        <v>0.12872032504197684</v>
      </c>
      <c r="P448" s="9"/>
    </row>
    <row r="449" spans="1:15" ht="11.25">
      <c r="A449" s="2">
        <v>1901</v>
      </c>
      <c r="B449" s="4">
        <f aca="true" t="shared" si="34" ref="B449:B512">SUM(C449:G449)</f>
        <v>5510.536978710457</v>
      </c>
      <c r="C449" s="4">
        <f aca="true" t="shared" si="35" ref="C449:C512">B12/1000</f>
        <v>4761.150000481393</v>
      </c>
      <c r="D449" s="4">
        <f aca="true" t="shared" si="36" ref="D449:D512">B123/1000</f>
        <v>36.81398144812609</v>
      </c>
      <c r="E449" s="4">
        <f aca="true" t="shared" si="37" ref="E449:E512">B232/1000</f>
        <v>0</v>
      </c>
      <c r="F449" s="4">
        <f aca="true" t="shared" si="38" ref="F449:F512">(B341-H341)/1000</f>
        <v>0</v>
      </c>
      <c r="G449" s="4">
        <f aca="true" t="shared" si="39" ref="G449:G512">H341/1000</f>
        <v>712.572996780938</v>
      </c>
      <c r="H449" s="10"/>
      <c r="I449" s="12"/>
      <c r="K449" s="9">
        <f aca="true" t="shared" si="40" ref="K449:K512">C449/B449</f>
        <v>0.864008356876242</v>
      </c>
      <c r="L449" s="9">
        <f aca="true" t="shared" si="41" ref="L449:L512">D449/$B449</f>
        <v>0.006680652283135768</v>
      </c>
      <c r="M449" s="9">
        <f aca="true" t="shared" si="42" ref="M449:M512">E449/$B449</f>
        <v>0</v>
      </c>
      <c r="N449" s="9">
        <f aca="true" t="shared" si="43" ref="N449:N512">F449/$B449</f>
        <v>0</v>
      </c>
      <c r="O449" s="9">
        <f aca="true" t="shared" si="44" ref="O449:O512">G449/$B449</f>
        <v>0.12931099084062223</v>
      </c>
    </row>
    <row r="450" spans="1:15" ht="11.25">
      <c r="A450" s="2">
        <v>1902</v>
      </c>
      <c r="B450" s="4">
        <f t="shared" si="34"/>
        <v>5566.4035775644315</v>
      </c>
      <c r="C450" s="4">
        <f t="shared" si="35"/>
        <v>4802.591179513471</v>
      </c>
      <c r="D450" s="4">
        <f t="shared" si="36"/>
        <v>41.21795139204264</v>
      </c>
      <c r="E450" s="4">
        <f t="shared" si="37"/>
        <v>0</v>
      </c>
      <c r="F450" s="4">
        <f t="shared" si="38"/>
        <v>0</v>
      </c>
      <c r="G450" s="4">
        <f t="shared" si="39"/>
        <v>722.5944466589183</v>
      </c>
      <c r="H450" s="10"/>
      <c r="I450" s="12"/>
      <c r="K450" s="9">
        <f t="shared" si="40"/>
        <v>0.862781706822421</v>
      </c>
      <c r="L450" s="9">
        <f t="shared" si="41"/>
        <v>0.007404772366519187</v>
      </c>
      <c r="M450" s="9">
        <f t="shared" si="42"/>
        <v>0</v>
      </c>
      <c r="N450" s="9">
        <f t="shared" si="43"/>
        <v>0</v>
      </c>
      <c r="O450" s="9">
        <f t="shared" si="44"/>
        <v>0.12981352081105985</v>
      </c>
    </row>
    <row r="451" spans="1:15" ht="11.25">
      <c r="A451" s="2">
        <v>1903</v>
      </c>
      <c r="B451" s="4">
        <f t="shared" si="34"/>
        <v>5771.75474920965</v>
      </c>
      <c r="C451" s="4">
        <f t="shared" si="35"/>
        <v>4994.7465678268945</v>
      </c>
      <c r="D451" s="4">
        <f t="shared" si="36"/>
        <v>41.00430676232015</v>
      </c>
      <c r="E451" s="4">
        <f t="shared" si="37"/>
        <v>0</v>
      </c>
      <c r="F451" s="4">
        <f t="shared" si="38"/>
        <v>0</v>
      </c>
      <c r="G451" s="4">
        <f t="shared" si="39"/>
        <v>736.0038746204353</v>
      </c>
      <c r="H451" s="10"/>
      <c r="I451" s="12"/>
      <c r="K451" s="9">
        <f t="shared" si="40"/>
        <v>0.8653774778824145</v>
      </c>
      <c r="L451" s="9">
        <f t="shared" si="41"/>
        <v>0.007104305110665874</v>
      </c>
      <c r="M451" s="9">
        <f t="shared" si="42"/>
        <v>0</v>
      </c>
      <c r="N451" s="9">
        <f t="shared" si="43"/>
        <v>0</v>
      </c>
      <c r="O451" s="9">
        <f t="shared" si="44"/>
        <v>0.12751821700691968</v>
      </c>
    </row>
    <row r="452" spans="1:15" ht="11.25">
      <c r="A452" s="2">
        <v>1904</v>
      </c>
      <c r="B452" s="4">
        <f t="shared" si="34"/>
        <v>5751.624242492044</v>
      </c>
      <c r="C452" s="4">
        <f t="shared" si="35"/>
        <v>4958.870101021214</v>
      </c>
      <c r="D452" s="4">
        <f t="shared" si="36"/>
        <v>44.121302513360256</v>
      </c>
      <c r="E452" s="4">
        <f t="shared" si="37"/>
        <v>0</v>
      </c>
      <c r="F452" s="4">
        <f t="shared" si="38"/>
        <v>0</v>
      </c>
      <c r="G452" s="4">
        <f t="shared" si="39"/>
        <v>748.6328389574687</v>
      </c>
      <c r="H452" s="10"/>
      <c r="I452" s="12"/>
      <c r="K452" s="9">
        <f t="shared" si="40"/>
        <v>0.8621686487072481</v>
      </c>
      <c r="L452" s="9">
        <f t="shared" si="41"/>
        <v>0.007671103092479409</v>
      </c>
      <c r="M452" s="9">
        <f t="shared" si="42"/>
        <v>0</v>
      </c>
      <c r="N452" s="9">
        <f t="shared" si="43"/>
        <v>0</v>
      </c>
      <c r="O452" s="9">
        <f t="shared" si="44"/>
        <v>0.1301602482002725</v>
      </c>
    </row>
    <row r="453" spans="1:15" ht="11.25">
      <c r="A453" s="2">
        <v>1905</v>
      </c>
      <c r="B453" s="4">
        <f t="shared" si="34"/>
        <v>5813.312681776478</v>
      </c>
      <c r="C453" s="4">
        <f t="shared" si="35"/>
        <v>5008.91325655316</v>
      </c>
      <c r="D453" s="4">
        <f t="shared" si="36"/>
        <v>43.91004478103874</v>
      </c>
      <c r="E453" s="4">
        <f t="shared" si="37"/>
        <v>0</v>
      </c>
      <c r="F453" s="4">
        <f t="shared" si="38"/>
        <v>0</v>
      </c>
      <c r="G453" s="4">
        <f t="shared" si="39"/>
        <v>760.4893804422794</v>
      </c>
      <c r="H453" s="10"/>
      <c r="I453" s="12"/>
      <c r="K453" s="9">
        <f t="shared" si="40"/>
        <v>0.8616280476801218</v>
      </c>
      <c r="L453" s="9">
        <f t="shared" si="41"/>
        <v>0.007553360224143382</v>
      </c>
      <c r="M453" s="9">
        <f t="shared" si="42"/>
        <v>0</v>
      </c>
      <c r="N453" s="9">
        <f t="shared" si="43"/>
        <v>0</v>
      </c>
      <c r="O453" s="9">
        <f t="shared" si="44"/>
        <v>0.13081859209573485</v>
      </c>
    </row>
    <row r="454" spans="1:15" ht="11.25">
      <c r="A454" s="2">
        <v>1906</v>
      </c>
      <c r="B454" s="4">
        <f t="shared" si="34"/>
        <v>5873.014009386362</v>
      </c>
      <c r="C454" s="4">
        <f t="shared" si="35"/>
        <v>5058.742719052148</v>
      </c>
      <c r="D454" s="4">
        <f t="shared" si="36"/>
        <v>43.47012691087804</v>
      </c>
      <c r="E454" s="4">
        <f t="shared" si="37"/>
        <v>0</v>
      </c>
      <c r="F454" s="4">
        <f t="shared" si="38"/>
        <v>0</v>
      </c>
      <c r="G454" s="4">
        <f t="shared" si="39"/>
        <v>770.8011634233366</v>
      </c>
      <c r="H454" s="10"/>
      <c r="I454" s="12"/>
      <c r="K454" s="9">
        <f t="shared" si="40"/>
        <v>0.8613537633261507</v>
      </c>
      <c r="L454" s="9">
        <f t="shared" si="41"/>
        <v>0.007401672606502089</v>
      </c>
      <c r="M454" s="9">
        <f t="shared" si="42"/>
        <v>0</v>
      </c>
      <c r="N454" s="9">
        <f t="shared" si="43"/>
        <v>0</v>
      </c>
      <c r="O454" s="9">
        <f t="shared" si="44"/>
        <v>0.1312445640673473</v>
      </c>
    </row>
    <row r="455" spans="1:15" ht="11.25">
      <c r="A455" s="2">
        <v>1907</v>
      </c>
      <c r="B455" s="4">
        <f t="shared" si="34"/>
        <v>5934.029704440715</v>
      </c>
      <c r="C455" s="4">
        <f t="shared" si="35"/>
        <v>5109.758030645582</v>
      </c>
      <c r="D455" s="4">
        <f t="shared" si="36"/>
        <v>44.08319128798964</v>
      </c>
      <c r="E455" s="4">
        <f t="shared" si="37"/>
        <v>0</v>
      </c>
      <c r="F455" s="4">
        <f t="shared" si="38"/>
        <v>0</v>
      </c>
      <c r="G455" s="4">
        <f t="shared" si="39"/>
        <v>780.188482507144</v>
      </c>
      <c r="H455" s="10"/>
      <c r="I455" s="12"/>
      <c r="K455" s="9">
        <f t="shared" si="40"/>
        <v>0.8610941106044192</v>
      </c>
      <c r="L455" s="9">
        <f t="shared" si="41"/>
        <v>0.0074288794434244415</v>
      </c>
      <c r="M455" s="9">
        <f t="shared" si="42"/>
        <v>0</v>
      </c>
      <c r="N455" s="9">
        <f t="shared" si="43"/>
        <v>0</v>
      </c>
      <c r="O455" s="9">
        <f t="shared" si="44"/>
        <v>0.13147700995215647</v>
      </c>
    </row>
    <row r="456" spans="1:15" ht="11.25">
      <c r="A456" s="2">
        <v>1908</v>
      </c>
      <c r="B456" s="4">
        <f t="shared" si="34"/>
        <v>6002.966833711499</v>
      </c>
      <c r="C456" s="4">
        <f t="shared" si="35"/>
        <v>5161.270532142494</v>
      </c>
      <c r="D456" s="4">
        <f t="shared" si="36"/>
        <v>50.65068478390233</v>
      </c>
      <c r="E456" s="4">
        <f t="shared" si="37"/>
        <v>0</v>
      </c>
      <c r="F456" s="4">
        <f t="shared" si="38"/>
        <v>0</v>
      </c>
      <c r="G456" s="4">
        <f t="shared" si="39"/>
        <v>791.0456167851023</v>
      </c>
      <c r="H456" s="10"/>
      <c r="I456" s="12"/>
      <c r="K456" s="9">
        <f t="shared" si="40"/>
        <v>0.8597866147048819</v>
      </c>
      <c r="L456" s="9">
        <f t="shared" si="41"/>
        <v>0.008437608633693909</v>
      </c>
      <c r="M456" s="9">
        <f t="shared" si="42"/>
        <v>0</v>
      </c>
      <c r="N456" s="9">
        <f t="shared" si="43"/>
        <v>0</v>
      </c>
      <c r="O456" s="9">
        <f t="shared" si="44"/>
        <v>0.13177577666142404</v>
      </c>
    </row>
    <row r="457" spans="1:15" ht="11.25">
      <c r="A457" s="2">
        <v>1909</v>
      </c>
      <c r="B457" s="4">
        <f t="shared" si="34"/>
        <v>6070.207183411067</v>
      </c>
      <c r="C457" s="4">
        <f t="shared" si="35"/>
        <v>5213.358099691359</v>
      </c>
      <c r="D457" s="4">
        <f t="shared" si="36"/>
        <v>54.404157110911044</v>
      </c>
      <c r="E457" s="4">
        <f t="shared" si="37"/>
        <v>0</v>
      </c>
      <c r="F457" s="4">
        <f t="shared" si="38"/>
        <v>0</v>
      </c>
      <c r="G457" s="4">
        <f t="shared" si="39"/>
        <v>802.4449266087968</v>
      </c>
      <c r="H457" s="10"/>
      <c r="I457" s="12"/>
      <c r="K457" s="9">
        <f t="shared" si="40"/>
        <v>0.8588435192028794</v>
      </c>
      <c r="L457" s="9">
        <f t="shared" si="41"/>
        <v>0.008962487682395612</v>
      </c>
      <c r="M457" s="9">
        <f t="shared" si="42"/>
        <v>0</v>
      </c>
      <c r="N457" s="9">
        <f t="shared" si="43"/>
        <v>0</v>
      </c>
      <c r="O457" s="9">
        <f t="shared" si="44"/>
        <v>0.132193993114725</v>
      </c>
    </row>
    <row r="458" spans="1:15" ht="11.25">
      <c r="A458" s="2">
        <v>1910</v>
      </c>
      <c r="B458" s="4">
        <f t="shared" si="34"/>
        <v>6129.702624314237</v>
      </c>
      <c r="C458" s="4">
        <f t="shared" si="35"/>
        <v>5264.94410079436</v>
      </c>
      <c r="D458" s="4">
        <f t="shared" si="36"/>
        <v>51.508470116030885</v>
      </c>
      <c r="E458" s="4">
        <f t="shared" si="37"/>
        <v>0</v>
      </c>
      <c r="F458" s="4">
        <f t="shared" si="38"/>
        <v>0</v>
      </c>
      <c r="G458" s="4">
        <f t="shared" si="39"/>
        <v>813.2500534038468</v>
      </c>
      <c r="H458" s="10"/>
      <c r="I458" s="12"/>
      <c r="K458" s="9">
        <f t="shared" si="40"/>
        <v>0.8589232501932959</v>
      </c>
      <c r="L458" s="9">
        <f t="shared" si="41"/>
        <v>0.008403094452203285</v>
      </c>
      <c r="M458" s="9">
        <f t="shared" si="42"/>
        <v>0</v>
      </c>
      <c r="N458" s="9">
        <f t="shared" si="43"/>
        <v>0</v>
      </c>
      <c r="O458" s="9">
        <f t="shared" si="44"/>
        <v>0.1326736553545009</v>
      </c>
    </row>
    <row r="459" spans="1:15" ht="11.25">
      <c r="A459" s="2">
        <v>1911</v>
      </c>
      <c r="B459" s="4">
        <f t="shared" si="34"/>
        <v>6191.2479658429875</v>
      </c>
      <c r="C459" s="4">
        <f t="shared" si="35"/>
        <v>5318.072364538206</v>
      </c>
      <c r="D459" s="4">
        <f t="shared" si="36"/>
        <v>53.23375257713242</v>
      </c>
      <c r="E459" s="4">
        <f t="shared" si="37"/>
        <v>0</v>
      </c>
      <c r="F459" s="4">
        <f t="shared" si="38"/>
        <v>0</v>
      </c>
      <c r="G459" s="4">
        <f t="shared" si="39"/>
        <v>819.9418487276492</v>
      </c>
      <c r="H459" s="10"/>
      <c r="I459" s="12"/>
      <c r="K459" s="9">
        <f t="shared" si="40"/>
        <v>0.8589661396018902</v>
      </c>
      <c r="L459" s="9">
        <f t="shared" si="41"/>
        <v>0.008598226540242315</v>
      </c>
      <c r="M459" s="9">
        <f t="shared" si="42"/>
        <v>0</v>
      </c>
      <c r="N459" s="9">
        <f t="shared" si="43"/>
        <v>0</v>
      </c>
      <c r="O459" s="9">
        <f t="shared" si="44"/>
        <v>0.13243563385786755</v>
      </c>
    </row>
    <row r="460" spans="1:15" ht="11.25">
      <c r="A460" s="2">
        <v>1912</v>
      </c>
      <c r="B460" s="4">
        <f t="shared" si="34"/>
        <v>6249.576792214688</v>
      </c>
      <c r="C460" s="4">
        <f t="shared" si="35"/>
        <v>5362.689055934436</v>
      </c>
      <c r="D460" s="4">
        <f t="shared" si="36"/>
        <v>62.16527337277515</v>
      </c>
      <c r="E460" s="4">
        <f t="shared" si="37"/>
        <v>0</v>
      </c>
      <c r="F460" s="4">
        <f t="shared" si="38"/>
        <v>0</v>
      </c>
      <c r="G460" s="4">
        <f t="shared" si="39"/>
        <v>824.7224629074769</v>
      </c>
      <c r="H460" s="10"/>
      <c r="I460" s="12"/>
      <c r="K460" s="9">
        <f t="shared" si="40"/>
        <v>0.8580883528969387</v>
      </c>
      <c r="L460" s="9">
        <f t="shared" si="41"/>
        <v>0.009947117291240674</v>
      </c>
      <c r="M460" s="9">
        <f t="shared" si="42"/>
        <v>0</v>
      </c>
      <c r="N460" s="9">
        <f t="shared" si="43"/>
        <v>0</v>
      </c>
      <c r="O460" s="9">
        <f t="shared" si="44"/>
        <v>0.13196452981182052</v>
      </c>
    </row>
    <row r="461" spans="1:15" ht="11.25">
      <c r="A461" s="2">
        <v>1913</v>
      </c>
      <c r="B461" s="4">
        <f t="shared" si="34"/>
        <v>6500.622014696508</v>
      </c>
      <c r="C461" s="4">
        <f t="shared" si="35"/>
        <v>5597.865850230452</v>
      </c>
      <c r="D461" s="4">
        <f t="shared" si="36"/>
        <v>78.6754429576251</v>
      </c>
      <c r="E461" s="4">
        <f t="shared" si="37"/>
        <v>0</v>
      </c>
      <c r="F461" s="4">
        <f t="shared" si="38"/>
        <v>0</v>
      </c>
      <c r="G461" s="4">
        <f t="shared" si="39"/>
        <v>824.0807215084309</v>
      </c>
      <c r="H461" s="10"/>
      <c r="I461" s="12"/>
      <c r="K461" s="9">
        <f t="shared" si="40"/>
        <v>0.8611277255583977</v>
      </c>
      <c r="L461" s="9">
        <f t="shared" si="41"/>
        <v>0.012102756133144927</v>
      </c>
      <c r="M461" s="9">
        <f t="shared" si="42"/>
        <v>0</v>
      </c>
      <c r="N461" s="9">
        <f t="shared" si="43"/>
        <v>0</v>
      </c>
      <c r="O461" s="9">
        <f t="shared" si="44"/>
        <v>0.1267695183084575</v>
      </c>
    </row>
    <row r="462" spans="1:15" ht="11.25">
      <c r="A462" s="2">
        <v>1914</v>
      </c>
      <c r="B462" s="4">
        <f t="shared" si="34"/>
        <v>6319.103125781727</v>
      </c>
      <c r="C462" s="4">
        <f t="shared" si="35"/>
        <v>5372.371507750675</v>
      </c>
      <c r="D462" s="4">
        <f t="shared" si="36"/>
        <v>116.29053733332721</v>
      </c>
      <c r="E462" s="4">
        <f t="shared" si="37"/>
        <v>0</v>
      </c>
      <c r="F462" s="4">
        <f t="shared" si="38"/>
        <v>0</v>
      </c>
      <c r="G462" s="4">
        <f t="shared" si="39"/>
        <v>830.4410806977244</v>
      </c>
      <c r="H462" s="10"/>
      <c r="I462" s="12"/>
      <c r="K462" s="9">
        <f t="shared" si="40"/>
        <v>0.850179432241196</v>
      </c>
      <c r="L462" s="9">
        <f t="shared" si="41"/>
        <v>0.01840301305716404</v>
      </c>
      <c r="M462" s="9">
        <f t="shared" si="42"/>
        <v>0</v>
      </c>
      <c r="N462" s="9">
        <f t="shared" si="43"/>
        <v>0</v>
      </c>
      <c r="O462" s="9">
        <f t="shared" si="44"/>
        <v>0.13141755470164</v>
      </c>
    </row>
    <row r="463" spans="1:15" ht="11.25">
      <c r="A463" s="2">
        <v>1915</v>
      </c>
      <c r="B463" s="4">
        <f t="shared" si="34"/>
        <v>6232.184505353299</v>
      </c>
      <c r="C463" s="4">
        <f t="shared" si="35"/>
        <v>5305.497192444714</v>
      </c>
      <c r="D463" s="4">
        <f t="shared" si="36"/>
        <v>97.22453477735425</v>
      </c>
      <c r="E463" s="4">
        <f t="shared" si="37"/>
        <v>0</v>
      </c>
      <c r="F463" s="4">
        <f t="shared" si="38"/>
        <v>0</v>
      </c>
      <c r="G463" s="4">
        <f t="shared" si="39"/>
        <v>829.4627781312311</v>
      </c>
      <c r="H463" s="10"/>
      <c r="I463" s="12"/>
      <c r="K463" s="9">
        <f t="shared" si="40"/>
        <v>0.8513061813056749</v>
      </c>
      <c r="L463" s="9">
        <f t="shared" si="41"/>
        <v>0.015600394162567022</v>
      </c>
      <c r="M463" s="9">
        <f t="shared" si="42"/>
        <v>0</v>
      </c>
      <c r="N463" s="9">
        <f t="shared" si="43"/>
        <v>0</v>
      </c>
      <c r="O463" s="9">
        <f t="shared" si="44"/>
        <v>0.13309342453175804</v>
      </c>
    </row>
    <row r="464" spans="1:15" ht="11.25">
      <c r="A464" s="2">
        <v>1916</v>
      </c>
      <c r="B464" s="4">
        <f t="shared" si="34"/>
        <v>6294.463514691462</v>
      </c>
      <c r="C464" s="4">
        <f t="shared" si="35"/>
        <v>5387.407096247616</v>
      </c>
      <c r="D464" s="4">
        <f t="shared" si="36"/>
        <v>61.51520304218353</v>
      </c>
      <c r="E464" s="4">
        <f t="shared" si="37"/>
        <v>0</v>
      </c>
      <c r="F464" s="4">
        <f t="shared" si="38"/>
        <v>0</v>
      </c>
      <c r="G464" s="4">
        <f t="shared" si="39"/>
        <v>845.5412154016619</v>
      </c>
      <c r="H464" s="10"/>
      <c r="I464" s="12"/>
      <c r="K464" s="9">
        <f t="shared" si="40"/>
        <v>0.8558961512245247</v>
      </c>
      <c r="L464" s="9">
        <f t="shared" si="41"/>
        <v>0.00977290644367153</v>
      </c>
      <c r="M464" s="9">
        <f t="shared" si="42"/>
        <v>0</v>
      </c>
      <c r="N464" s="9">
        <f t="shared" si="43"/>
        <v>0</v>
      </c>
      <c r="O464" s="9">
        <f t="shared" si="44"/>
        <v>0.13433094233180382</v>
      </c>
    </row>
    <row r="465" spans="1:15" ht="11.25">
      <c r="A465" s="2">
        <v>1917</v>
      </c>
      <c r="B465" s="4">
        <f t="shared" si="34"/>
        <v>6270.072508759125</v>
      </c>
      <c r="C465" s="4">
        <f t="shared" si="35"/>
        <v>5241.652371626033</v>
      </c>
      <c r="D465" s="4">
        <f t="shared" si="36"/>
        <v>171.68530305399244</v>
      </c>
      <c r="E465" s="4">
        <f t="shared" si="37"/>
        <v>0</v>
      </c>
      <c r="F465" s="4">
        <f t="shared" si="38"/>
        <v>0</v>
      </c>
      <c r="G465" s="4">
        <f t="shared" si="39"/>
        <v>856.7348340791002</v>
      </c>
      <c r="H465" s="10"/>
      <c r="I465" s="12"/>
      <c r="K465" s="9">
        <f t="shared" si="40"/>
        <v>0.8359795463774276</v>
      </c>
      <c r="L465" s="9">
        <f t="shared" si="41"/>
        <v>0.027381709352507905</v>
      </c>
      <c r="M465" s="9">
        <f t="shared" si="42"/>
        <v>0</v>
      </c>
      <c r="N465" s="9">
        <f t="shared" si="43"/>
        <v>0</v>
      </c>
      <c r="O465" s="9">
        <f t="shared" si="44"/>
        <v>0.13663874427006456</v>
      </c>
    </row>
    <row r="466" spans="1:15" ht="11.25">
      <c r="A466" s="2">
        <v>1918</v>
      </c>
      <c r="B466" s="4">
        <f t="shared" si="34"/>
        <v>6081.592641299684</v>
      </c>
      <c r="C466" s="4">
        <f t="shared" si="35"/>
        <v>4914.201920306603</v>
      </c>
      <c r="D466" s="4">
        <f t="shared" si="36"/>
        <v>299.54663425772145</v>
      </c>
      <c r="E466" s="4">
        <f t="shared" si="37"/>
        <v>0</v>
      </c>
      <c r="F466" s="4">
        <f t="shared" si="38"/>
        <v>0</v>
      </c>
      <c r="G466" s="4">
        <f t="shared" si="39"/>
        <v>867.8440867353601</v>
      </c>
      <c r="H466" s="10"/>
      <c r="I466" s="12"/>
      <c r="K466" s="9">
        <f t="shared" si="40"/>
        <v>0.8080452292931608</v>
      </c>
      <c r="L466" s="9">
        <f t="shared" si="41"/>
        <v>0.04925463639631509</v>
      </c>
      <c r="M466" s="9">
        <f t="shared" si="42"/>
        <v>0</v>
      </c>
      <c r="N466" s="9">
        <f t="shared" si="43"/>
        <v>0</v>
      </c>
      <c r="O466" s="9">
        <f t="shared" si="44"/>
        <v>0.1427001343105241</v>
      </c>
    </row>
    <row r="467" spans="1:15" ht="11.25">
      <c r="A467" s="2">
        <v>1919</v>
      </c>
      <c r="B467" s="4">
        <f t="shared" si="34"/>
        <v>5857.325112250671</v>
      </c>
      <c r="C467" s="4">
        <f t="shared" si="35"/>
        <v>4849.324331960386</v>
      </c>
      <c r="D467" s="4">
        <f t="shared" si="36"/>
        <v>132.15753235516632</v>
      </c>
      <c r="E467" s="4">
        <f t="shared" si="37"/>
        <v>0</v>
      </c>
      <c r="F467" s="4">
        <f t="shared" si="38"/>
        <v>0</v>
      </c>
      <c r="G467" s="4">
        <f t="shared" si="39"/>
        <v>875.8432479351187</v>
      </c>
      <c r="H467" s="10"/>
      <c r="I467" s="12"/>
      <c r="K467" s="9">
        <f t="shared" si="40"/>
        <v>0.8279076607542173</v>
      </c>
      <c r="L467" s="9">
        <f t="shared" si="41"/>
        <v>0.022562779054001482</v>
      </c>
      <c r="M467" s="9">
        <f t="shared" si="42"/>
        <v>0</v>
      </c>
      <c r="N467" s="9">
        <f t="shared" si="43"/>
        <v>0</v>
      </c>
      <c r="O467" s="9">
        <f t="shared" si="44"/>
        <v>0.1495295601917813</v>
      </c>
    </row>
    <row r="468" spans="1:15" ht="11.25">
      <c r="A468" s="2">
        <v>1920</v>
      </c>
      <c r="B468" s="4">
        <f t="shared" si="34"/>
        <v>5989.870514864536</v>
      </c>
      <c r="C468" s="4">
        <f t="shared" si="35"/>
        <v>4942.776834821401</v>
      </c>
      <c r="D468" s="4">
        <f t="shared" si="36"/>
        <v>165.57225675980712</v>
      </c>
      <c r="E468" s="4">
        <f t="shared" si="37"/>
        <v>0</v>
      </c>
      <c r="F468" s="4">
        <f t="shared" si="38"/>
        <v>0.05837837837834377</v>
      </c>
      <c r="G468" s="4">
        <f t="shared" si="39"/>
        <v>881.4630449049495</v>
      </c>
      <c r="H468" s="10"/>
      <c r="I468" s="12"/>
      <c r="K468" s="9">
        <f t="shared" si="40"/>
        <v>0.8251892628655905</v>
      </c>
      <c r="L468" s="9">
        <f t="shared" si="41"/>
        <v>0.027642042736803905</v>
      </c>
      <c r="M468" s="9">
        <f t="shared" si="42"/>
        <v>0</v>
      </c>
      <c r="N468" s="9">
        <f t="shared" si="43"/>
        <v>9.746183700210425E-06</v>
      </c>
      <c r="O468" s="9">
        <f t="shared" si="44"/>
        <v>0.14715894821390546</v>
      </c>
    </row>
    <row r="469" spans="1:15" ht="11.25">
      <c r="A469" s="2">
        <v>1921</v>
      </c>
      <c r="B469" s="4">
        <f t="shared" si="34"/>
        <v>5703.177375339311</v>
      </c>
      <c r="C469" s="4">
        <f t="shared" si="35"/>
        <v>4555.424525276325</v>
      </c>
      <c r="D469" s="4">
        <f t="shared" si="36"/>
        <v>253.63053237204247</v>
      </c>
      <c r="E469" s="4">
        <f t="shared" si="37"/>
        <v>0</v>
      </c>
      <c r="F469" s="4">
        <f t="shared" si="38"/>
        <v>0.04851752021559514</v>
      </c>
      <c r="G469" s="4">
        <f t="shared" si="39"/>
        <v>894.0738001707277</v>
      </c>
      <c r="H469" s="10"/>
      <c r="I469" s="12"/>
      <c r="K469" s="9">
        <f t="shared" si="40"/>
        <v>0.7987520333795158</v>
      </c>
      <c r="L469" s="9">
        <f t="shared" si="41"/>
        <v>0.044471794524355415</v>
      </c>
      <c r="M469" s="9">
        <f t="shared" si="42"/>
        <v>0</v>
      </c>
      <c r="N469" s="9">
        <f t="shared" si="43"/>
        <v>8.507103500828534E-06</v>
      </c>
      <c r="O469" s="9">
        <f t="shared" si="44"/>
        <v>0.15676766499262787</v>
      </c>
    </row>
    <row r="470" spans="1:15" ht="11.25">
      <c r="A470" s="2">
        <v>1922</v>
      </c>
      <c r="B470" s="4">
        <f t="shared" si="34"/>
        <v>5598.307924129282</v>
      </c>
      <c r="C470" s="4">
        <f t="shared" si="35"/>
        <v>4500.865762298806</v>
      </c>
      <c r="D470" s="4">
        <f t="shared" si="36"/>
        <v>194.0882910766997</v>
      </c>
      <c r="E470" s="4">
        <f t="shared" si="37"/>
        <v>0</v>
      </c>
      <c r="F470" s="4">
        <f t="shared" si="38"/>
        <v>0.048387096774182285</v>
      </c>
      <c r="G470" s="4">
        <f t="shared" si="39"/>
        <v>903.3054836570013</v>
      </c>
      <c r="H470" s="10"/>
      <c r="I470" s="12"/>
      <c r="K470" s="9">
        <f t="shared" si="40"/>
        <v>0.803968953350996</v>
      </c>
      <c r="L470" s="9">
        <f t="shared" si="41"/>
        <v>0.03466909889685761</v>
      </c>
      <c r="M470" s="9">
        <f t="shared" si="42"/>
        <v>0</v>
      </c>
      <c r="N470" s="9">
        <f t="shared" si="43"/>
        <v>8.643164582932091E-06</v>
      </c>
      <c r="O470" s="9">
        <f t="shared" si="44"/>
        <v>0.16135330458756333</v>
      </c>
    </row>
    <row r="471" spans="1:15" ht="11.25">
      <c r="A471" s="2">
        <v>1923</v>
      </c>
      <c r="B471" s="4">
        <f t="shared" si="34"/>
        <v>5754.504436516768</v>
      </c>
      <c r="C471" s="4">
        <f t="shared" si="35"/>
        <v>4683.842009406816</v>
      </c>
      <c r="D471" s="4">
        <f t="shared" si="36"/>
        <v>187.02810611779802</v>
      </c>
      <c r="E471" s="4">
        <f t="shared" si="37"/>
        <v>0</v>
      </c>
      <c r="F471" s="4">
        <f t="shared" si="38"/>
        <v>0.0627345844503725</v>
      </c>
      <c r="G471" s="4">
        <f t="shared" si="39"/>
        <v>883.5715864077031</v>
      </c>
      <c r="H471" s="10"/>
      <c r="I471" s="12"/>
      <c r="K471" s="9">
        <f t="shared" si="40"/>
        <v>0.813943591681714</v>
      </c>
      <c r="L471" s="9">
        <f t="shared" si="41"/>
        <v>0.03250116637863036</v>
      </c>
      <c r="M471" s="9">
        <f t="shared" si="42"/>
        <v>0</v>
      </c>
      <c r="N471" s="9">
        <f t="shared" si="43"/>
        <v>1.0901822240725576E-05</v>
      </c>
      <c r="O471" s="9">
        <f t="shared" si="44"/>
        <v>0.1535443401174148</v>
      </c>
    </row>
    <row r="472" spans="1:15" ht="11.25">
      <c r="A472" s="2">
        <v>1924</v>
      </c>
      <c r="B472" s="4">
        <f t="shared" si="34"/>
        <v>5869.8930468745975</v>
      </c>
      <c r="C472" s="4">
        <f t="shared" si="35"/>
        <v>4758.883823427483</v>
      </c>
      <c r="D472" s="4">
        <f t="shared" si="36"/>
        <v>221.25374829616987</v>
      </c>
      <c r="E472" s="4">
        <f t="shared" si="37"/>
        <v>0</v>
      </c>
      <c r="F472" s="4">
        <f t="shared" si="38"/>
        <v>0.0721925133690238</v>
      </c>
      <c r="G472" s="4">
        <f t="shared" si="39"/>
        <v>889.683282637576</v>
      </c>
      <c r="H472" s="10"/>
      <c r="I472" s="12"/>
      <c r="K472" s="9">
        <f t="shared" si="40"/>
        <v>0.8107275184445366</v>
      </c>
      <c r="L472" s="9">
        <f t="shared" si="41"/>
        <v>0.03769297779862882</v>
      </c>
      <c r="M472" s="9">
        <f t="shared" si="42"/>
        <v>0</v>
      </c>
      <c r="N472" s="9">
        <f t="shared" si="43"/>
        <v>1.2298778323987083E-05</v>
      </c>
      <c r="O472" s="9">
        <f t="shared" si="44"/>
        <v>0.15156720497851056</v>
      </c>
    </row>
    <row r="473" spans="1:15" ht="11.25">
      <c r="A473" s="2">
        <v>1925</v>
      </c>
      <c r="B473" s="4">
        <f t="shared" si="34"/>
        <v>5576.10536767012</v>
      </c>
      <c r="C473" s="4">
        <f t="shared" si="35"/>
        <v>4481.843459880733</v>
      </c>
      <c r="D473" s="4">
        <f t="shared" si="36"/>
        <v>197.86066637437403</v>
      </c>
      <c r="E473" s="4">
        <f t="shared" si="37"/>
        <v>0</v>
      </c>
      <c r="F473" s="4">
        <f t="shared" si="38"/>
        <v>0.072</v>
      </c>
      <c r="G473" s="4">
        <f t="shared" si="39"/>
        <v>896.329241415014</v>
      </c>
      <c r="H473" s="10"/>
      <c r="I473" s="12"/>
      <c r="K473" s="9">
        <f t="shared" si="40"/>
        <v>0.8037587463583734</v>
      </c>
      <c r="L473" s="9">
        <f t="shared" si="41"/>
        <v>0.03548366706295701</v>
      </c>
      <c r="M473" s="9">
        <f t="shared" si="42"/>
        <v>0</v>
      </c>
      <c r="N473" s="9">
        <f t="shared" si="43"/>
        <v>1.2912238068070072E-05</v>
      </c>
      <c r="O473" s="9">
        <f t="shared" si="44"/>
        <v>0.1607446743406016</v>
      </c>
    </row>
    <row r="474" spans="1:15" ht="11.25">
      <c r="A474" s="2">
        <v>1926</v>
      </c>
      <c r="B474" s="4">
        <f t="shared" si="34"/>
        <v>5414.346115237869</v>
      </c>
      <c r="C474" s="4">
        <f t="shared" si="35"/>
        <v>4233.188447235605</v>
      </c>
      <c r="D474" s="4">
        <f t="shared" si="36"/>
        <v>277.89624554873103</v>
      </c>
      <c r="E474" s="4">
        <f t="shared" si="37"/>
        <v>0</v>
      </c>
      <c r="F474" s="4">
        <f t="shared" si="38"/>
        <v>0.07180851063830777</v>
      </c>
      <c r="G474" s="4">
        <f t="shared" si="39"/>
        <v>903.1896139428948</v>
      </c>
      <c r="H474" s="10"/>
      <c r="I474" s="12"/>
      <c r="K474" s="9">
        <f t="shared" si="40"/>
        <v>0.781846663869886</v>
      </c>
      <c r="L474" s="9">
        <f t="shared" si="41"/>
        <v>0.051325910762637345</v>
      </c>
      <c r="M474" s="9">
        <f t="shared" si="42"/>
        <v>0</v>
      </c>
      <c r="N474" s="9">
        <f t="shared" si="43"/>
        <v>1.3262637650041146E-05</v>
      </c>
      <c r="O474" s="9">
        <f t="shared" si="44"/>
        <v>0.1668141627298267</v>
      </c>
    </row>
    <row r="475" spans="1:15" ht="11.25">
      <c r="A475" s="2">
        <v>1927</v>
      </c>
      <c r="B475" s="4">
        <f t="shared" si="34"/>
        <v>5730.830044062159</v>
      </c>
      <c r="C475" s="4">
        <f t="shared" si="35"/>
        <v>4518.78706864009</v>
      </c>
      <c r="D475" s="4">
        <f t="shared" si="36"/>
        <v>302.505479484405</v>
      </c>
      <c r="E475" s="4">
        <f t="shared" si="37"/>
        <v>0</v>
      </c>
      <c r="F475" s="4">
        <f t="shared" si="38"/>
        <v>0.14801061007962563</v>
      </c>
      <c r="G475" s="4">
        <f t="shared" si="39"/>
        <v>909.3894853275847</v>
      </c>
      <c r="H475" s="10"/>
      <c r="I475" s="12"/>
      <c r="K475" s="9">
        <f t="shared" si="40"/>
        <v>0.7885048123739259</v>
      </c>
      <c r="L475" s="9">
        <f t="shared" si="41"/>
        <v>0.05278563090487</v>
      </c>
      <c r="M475" s="9">
        <f t="shared" si="42"/>
        <v>0</v>
      </c>
      <c r="N475" s="9">
        <f t="shared" si="43"/>
        <v>2.5827080709361244E-05</v>
      </c>
      <c r="O475" s="9">
        <f t="shared" si="44"/>
        <v>0.15868372964049482</v>
      </c>
    </row>
    <row r="476" spans="1:15" ht="11.25">
      <c r="A476" s="2">
        <v>1928</v>
      </c>
      <c r="B476" s="4">
        <f t="shared" si="34"/>
        <v>5498.435739703938</v>
      </c>
      <c r="C476" s="4">
        <f t="shared" si="35"/>
        <v>4283.139794125453</v>
      </c>
      <c r="D476" s="4">
        <f t="shared" si="36"/>
        <v>298.1989962710684</v>
      </c>
      <c r="E476" s="4">
        <f t="shared" si="37"/>
        <v>0</v>
      </c>
      <c r="F476" s="4">
        <f t="shared" si="38"/>
        <v>0.514285714285681</v>
      </c>
      <c r="G476" s="4">
        <f t="shared" si="39"/>
        <v>916.5826635931319</v>
      </c>
      <c r="H476" s="10"/>
      <c r="I476" s="12"/>
      <c r="K476" s="9">
        <f t="shared" si="40"/>
        <v>0.7789742386542972</v>
      </c>
      <c r="L476" s="9">
        <f t="shared" si="41"/>
        <v>0.05423342390232696</v>
      </c>
      <c r="M476" s="9">
        <f t="shared" si="42"/>
        <v>0</v>
      </c>
      <c r="N476" s="9">
        <f t="shared" si="43"/>
        <v>9.353309534419922E-05</v>
      </c>
      <c r="O476" s="9">
        <f t="shared" si="44"/>
        <v>0.16669880434803172</v>
      </c>
    </row>
    <row r="477" spans="1:15" ht="11.25">
      <c r="A477" s="2">
        <v>1929</v>
      </c>
      <c r="B477" s="4">
        <f t="shared" si="34"/>
        <v>5716.186187844853</v>
      </c>
      <c r="C477" s="4">
        <f t="shared" si="35"/>
        <v>4412.676006516568</v>
      </c>
      <c r="D477" s="4">
        <f t="shared" si="36"/>
        <v>378.72558267030087</v>
      </c>
      <c r="E477" s="4">
        <f t="shared" si="37"/>
        <v>0</v>
      </c>
      <c r="F477" s="4">
        <f t="shared" si="38"/>
        <v>0.6459102902375161</v>
      </c>
      <c r="G477" s="4">
        <f t="shared" si="39"/>
        <v>924.1386883677455</v>
      </c>
      <c r="H477" s="10"/>
      <c r="I477" s="12"/>
      <c r="K477" s="9">
        <f t="shared" si="40"/>
        <v>0.7719615599470631</v>
      </c>
      <c r="L477" s="9">
        <f t="shared" si="41"/>
        <v>0.0662549417084488</v>
      </c>
      <c r="M477" s="9">
        <f t="shared" si="42"/>
        <v>0</v>
      </c>
      <c r="N477" s="9">
        <f t="shared" si="43"/>
        <v>0.00011299672001779926</v>
      </c>
      <c r="O477" s="9">
        <f t="shared" si="44"/>
        <v>0.16167050162447022</v>
      </c>
    </row>
    <row r="478" spans="1:15" ht="11.25">
      <c r="A478" s="2">
        <v>1930</v>
      </c>
      <c r="B478" s="4">
        <f t="shared" si="34"/>
        <v>5628.1531352283155</v>
      </c>
      <c r="C478" s="4">
        <f t="shared" si="35"/>
        <v>4270.126148734159</v>
      </c>
      <c r="D478" s="4">
        <f t="shared" si="36"/>
        <v>423.63431807271076</v>
      </c>
      <c r="E478" s="4">
        <f t="shared" si="37"/>
        <v>0</v>
      </c>
      <c r="F478" s="4">
        <f t="shared" si="38"/>
        <v>2.311446422719164</v>
      </c>
      <c r="G478" s="4">
        <f t="shared" si="39"/>
        <v>932.0812219987266</v>
      </c>
      <c r="H478" s="10"/>
      <c r="I478" s="12"/>
      <c r="K478" s="9">
        <f t="shared" si="40"/>
        <v>0.7587082380552416</v>
      </c>
      <c r="L478" s="9">
        <f t="shared" si="41"/>
        <v>0.07527057418197369</v>
      </c>
      <c r="M478" s="9">
        <f t="shared" si="42"/>
        <v>0</v>
      </c>
      <c r="N478" s="9">
        <f t="shared" si="43"/>
        <v>0.00041069359116245797</v>
      </c>
      <c r="O478" s="9">
        <f t="shared" si="44"/>
        <v>0.1656104941716223</v>
      </c>
    </row>
    <row r="479" spans="1:15" ht="11.25">
      <c r="A479" s="2">
        <v>1931</v>
      </c>
      <c r="B479" s="4">
        <f t="shared" si="34"/>
        <v>5380.334983578914</v>
      </c>
      <c r="C479" s="4">
        <f t="shared" si="35"/>
        <v>4040.310261981626</v>
      </c>
      <c r="D479" s="4">
        <f t="shared" si="36"/>
        <v>395.9279428446342</v>
      </c>
      <c r="E479" s="4">
        <f t="shared" si="37"/>
        <v>0</v>
      </c>
      <c r="F479" s="4">
        <f t="shared" si="38"/>
        <v>2.999708364454098</v>
      </c>
      <c r="G479" s="4">
        <f t="shared" si="39"/>
        <v>941.0970703882008</v>
      </c>
      <c r="H479" s="10"/>
      <c r="I479" s="12"/>
      <c r="K479" s="9">
        <f t="shared" si="40"/>
        <v>0.7509402805425462</v>
      </c>
      <c r="L479" s="9">
        <f t="shared" si="41"/>
        <v>0.0735879725059924</v>
      </c>
      <c r="M479" s="9">
        <f t="shared" si="42"/>
        <v>0</v>
      </c>
      <c r="N479" s="9">
        <f t="shared" si="43"/>
        <v>0.0005575318959896321</v>
      </c>
      <c r="O479" s="9">
        <f t="shared" si="44"/>
        <v>0.17491421505547186</v>
      </c>
    </row>
    <row r="480" spans="1:15" ht="11.25">
      <c r="A480" s="2">
        <v>1932</v>
      </c>
      <c r="B480" s="4">
        <f t="shared" si="34"/>
        <v>5280.217679209283</v>
      </c>
      <c r="C480" s="4">
        <f t="shared" si="35"/>
        <v>3943.5077658837263</v>
      </c>
      <c r="D480" s="4">
        <f t="shared" si="36"/>
        <v>400.04761486570834</v>
      </c>
      <c r="E480" s="4">
        <f t="shared" si="37"/>
        <v>0</v>
      </c>
      <c r="F480" s="4">
        <f t="shared" si="38"/>
        <v>2.5482583270950707</v>
      </c>
      <c r="G480" s="4">
        <f t="shared" si="39"/>
        <v>934.1140401327536</v>
      </c>
      <c r="H480" s="10"/>
      <c r="I480" s="12"/>
      <c r="K480" s="9">
        <f t="shared" si="40"/>
        <v>0.7468456805126015</v>
      </c>
      <c r="L480" s="9">
        <f t="shared" si="41"/>
        <v>0.07576347021466277</v>
      </c>
      <c r="M480" s="9">
        <f t="shared" si="42"/>
        <v>0</v>
      </c>
      <c r="N480" s="9">
        <f t="shared" si="43"/>
        <v>0.0004826047867550556</v>
      </c>
      <c r="O480" s="9">
        <f t="shared" si="44"/>
        <v>0.17690824448598072</v>
      </c>
    </row>
    <row r="481" spans="1:15" ht="11.25">
      <c r="A481" s="2">
        <v>1933</v>
      </c>
      <c r="B481" s="4">
        <f t="shared" si="34"/>
        <v>5302.091157888675</v>
      </c>
      <c r="C481" s="4">
        <f t="shared" si="35"/>
        <v>3930.2655598559254</v>
      </c>
      <c r="D481" s="4">
        <f t="shared" si="36"/>
        <v>442.02332553792024</v>
      </c>
      <c r="E481" s="4">
        <f t="shared" si="37"/>
        <v>0</v>
      </c>
      <c r="F481" s="4">
        <f t="shared" si="38"/>
        <v>2.371435066812439</v>
      </c>
      <c r="G481" s="4">
        <f t="shared" si="39"/>
        <v>927.4308374280175</v>
      </c>
      <c r="H481" s="10"/>
      <c r="I481" s="12"/>
      <c r="K481" s="9">
        <f t="shared" si="40"/>
        <v>0.7412670666758172</v>
      </c>
      <c r="L481" s="9">
        <f t="shared" si="41"/>
        <v>0.08336773404588853</v>
      </c>
      <c r="M481" s="9">
        <f t="shared" si="42"/>
        <v>0</v>
      </c>
      <c r="N481" s="9">
        <f t="shared" si="43"/>
        <v>0.0004472641069710991</v>
      </c>
      <c r="O481" s="9">
        <f t="shared" si="44"/>
        <v>0.17491793517132326</v>
      </c>
    </row>
    <row r="482" spans="1:15" ht="11.25">
      <c r="A482" s="2">
        <v>1934</v>
      </c>
      <c r="B482" s="4">
        <f t="shared" si="34"/>
        <v>5625.760090102337</v>
      </c>
      <c r="C482" s="4">
        <f t="shared" si="35"/>
        <v>4191.777275642053</v>
      </c>
      <c r="D482" s="4">
        <f t="shared" si="36"/>
        <v>510.09743742162317</v>
      </c>
      <c r="E482" s="4">
        <f t="shared" si="37"/>
        <v>0</v>
      </c>
      <c r="F482" s="4">
        <f t="shared" si="38"/>
        <v>3.3287025761007096</v>
      </c>
      <c r="G482" s="4">
        <f t="shared" si="39"/>
        <v>920.5566744625604</v>
      </c>
      <c r="H482" s="10"/>
      <c r="I482" s="12"/>
      <c r="K482" s="9">
        <f t="shared" si="40"/>
        <v>0.7451041652161532</v>
      </c>
      <c r="L482" s="9">
        <f t="shared" si="41"/>
        <v>0.09067173666347085</v>
      </c>
      <c r="M482" s="9">
        <f t="shared" si="42"/>
        <v>0</v>
      </c>
      <c r="N482" s="9">
        <f t="shared" si="43"/>
        <v>0.000591689393573155</v>
      </c>
      <c r="O482" s="9">
        <f t="shared" si="44"/>
        <v>0.16363240872680276</v>
      </c>
    </row>
    <row r="483" spans="1:15" ht="11.25">
      <c r="A483" s="2">
        <v>1935</v>
      </c>
      <c r="B483" s="4">
        <f t="shared" si="34"/>
        <v>5676.6775831973755</v>
      </c>
      <c r="C483" s="4">
        <f t="shared" si="35"/>
        <v>4248.546760245715</v>
      </c>
      <c r="D483" s="4">
        <f t="shared" si="36"/>
        <v>509.7717559482389</v>
      </c>
      <c r="E483" s="4">
        <f t="shared" si="37"/>
        <v>0</v>
      </c>
      <c r="F483" s="4">
        <f t="shared" si="38"/>
        <v>4.476095400661812</v>
      </c>
      <c r="G483" s="4">
        <f t="shared" si="39"/>
        <v>913.8829716027604</v>
      </c>
      <c r="H483" s="10"/>
      <c r="I483" s="12"/>
      <c r="K483" s="9">
        <f t="shared" si="40"/>
        <v>0.748421360554483</v>
      </c>
      <c r="L483" s="9">
        <f t="shared" si="41"/>
        <v>0.08980107615361715</v>
      </c>
      <c r="M483" s="9">
        <f t="shared" si="42"/>
        <v>0</v>
      </c>
      <c r="N483" s="9">
        <f t="shared" si="43"/>
        <v>0.0007885061878290895</v>
      </c>
      <c r="O483" s="9">
        <f t="shared" si="44"/>
        <v>0.16098905710407072</v>
      </c>
    </row>
    <row r="484" spans="1:15" ht="11.25">
      <c r="A484" s="2">
        <v>1936</v>
      </c>
      <c r="B484" s="4">
        <f t="shared" si="34"/>
        <v>5906.329699454554</v>
      </c>
      <c r="C484" s="4">
        <f t="shared" si="35"/>
        <v>4465.075170273155</v>
      </c>
      <c r="D484" s="4">
        <f t="shared" si="36"/>
        <v>529.0523752955155</v>
      </c>
      <c r="E484" s="4">
        <f t="shared" si="37"/>
        <v>0</v>
      </c>
      <c r="F484" s="4">
        <f t="shared" si="38"/>
        <v>4.77595978784631</v>
      </c>
      <c r="G484" s="4">
        <f t="shared" si="39"/>
        <v>907.4261940980373</v>
      </c>
      <c r="H484" s="10"/>
      <c r="I484" s="12"/>
      <c r="K484" s="9">
        <f t="shared" si="40"/>
        <v>0.7559813619421722</v>
      </c>
      <c r="L484" s="9">
        <f t="shared" si="41"/>
        <v>0.0895737966243864</v>
      </c>
      <c r="M484" s="9">
        <f t="shared" si="42"/>
        <v>0</v>
      </c>
      <c r="N484" s="9">
        <f t="shared" si="43"/>
        <v>0.0008086172006766515</v>
      </c>
      <c r="O484" s="9">
        <f t="shared" si="44"/>
        <v>0.15363622423276463</v>
      </c>
    </row>
    <row r="485" spans="1:15" ht="11.25">
      <c r="A485" s="2">
        <v>1937</v>
      </c>
      <c r="B485" s="4">
        <f t="shared" si="34"/>
        <v>6066.52852223333</v>
      </c>
      <c r="C485" s="4">
        <f t="shared" si="35"/>
        <v>4593.458644513802</v>
      </c>
      <c r="D485" s="4">
        <f t="shared" si="36"/>
        <v>566.7660636302932</v>
      </c>
      <c r="E485" s="4">
        <f t="shared" si="37"/>
        <v>0</v>
      </c>
      <c r="F485" s="4">
        <f t="shared" si="38"/>
        <v>5.38888102110615</v>
      </c>
      <c r="G485" s="4">
        <f t="shared" si="39"/>
        <v>900.9149330681278</v>
      </c>
      <c r="H485" s="10"/>
      <c r="I485" s="12"/>
      <c r="K485" s="9">
        <f t="shared" si="40"/>
        <v>0.7571807546406735</v>
      </c>
      <c r="L485" s="9">
        <f t="shared" si="41"/>
        <v>0.09342510491018743</v>
      </c>
      <c r="M485" s="9">
        <f t="shared" si="42"/>
        <v>0</v>
      </c>
      <c r="N485" s="9">
        <f t="shared" si="43"/>
        <v>0.0008882973188630603</v>
      </c>
      <c r="O485" s="9">
        <f t="shared" si="44"/>
        <v>0.14850584313027598</v>
      </c>
    </row>
    <row r="486" spans="1:15" ht="11.25">
      <c r="A486" s="2">
        <v>1938</v>
      </c>
      <c r="B486" s="4">
        <f t="shared" si="34"/>
        <v>5683.8188167283815</v>
      </c>
      <c r="C486" s="4">
        <f t="shared" si="35"/>
        <v>4420.798873832305</v>
      </c>
      <c r="D486" s="4">
        <f t="shared" si="36"/>
        <v>361.27988273664437</v>
      </c>
      <c r="E486" s="4">
        <f t="shared" si="37"/>
        <v>0</v>
      </c>
      <c r="F486" s="4">
        <f t="shared" si="38"/>
        <v>7.040095984784654</v>
      </c>
      <c r="G486" s="4">
        <f t="shared" si="39"/>
        <v>894.6999641746478</v>
      </c>
      <c r="H486" s="10"/>
      <c r="I486" s="12"/>
      <c r="K486" s="9">
        <f t="shared" si="40"/>
        <v>0.7777867339509823</v>
      </c>
      <c r="L486" s="9">
        <f t="shared" si="41"/>
        <v>0.06356287812576648</v>
      </c>
      <c r="M486" s="9">
        <f t="shared" si="42"/>
        <v>0</v>
      </c>
      <c r="N486" s="9">
        <f t="shared" si="43"/>
        <v>0.0012386207604057563</v>
      </c>
      <c r="O486" s="9">
        <f t="shared" si="44"/>
        <v>0.15741176716284547</v>
      </c>
    </row>
    <row r="487" spans="1:15" ht="11.25">
      <c r="A487" s="2">
        <v>1939</v>
      </c>
      <c r="B487" s="4">
        <f t="shared" si="34"/>
        <v>5679.74663952383</v>
      </c>
      <c r="C487" s="4">
        <f t="shared" si="35"/>
        <v>4482.762505525883</v>
      </c>
      <c r="D487" s="4">
        <f t="shared" si="36"/>
        <v>280.5114044404564</v>
      </c>
      <c r="E487" s="4">
        <f t="shared" si="37"/>
        <v>0</v>
      </c>
      <c r="F487" s="4">
        <f t="shared" si="38"/>
        <v>6.985631131245638</v>
      </c>
      <c r="G487" s="4">
        <f t="shared" si="39"/>
        <v>909.4870984262443</v>
      </c>
      <c r="H487" s="10"/>
      <c r="I487" s="12"/>
      <c r="K487" s="9">
        <f t="shared" si="40"/>
        <v>0.7892539562119804</v>
      </c>
      <c r="L487" s="9">
        <f t="shared" si="41"/>
        <v>0.04938801362871592</v>
      </c>
      <c r="M487" s="9">
        <f t="shared" si="42"/>
        <v>0</v>
      </c>
      <c r="N487" s="9">
        <f t="shared" si="43"/>
        <v>0.0012299194972244904</v>
      </c>
      <c r="O487" s="9">
        <f t="shared" si="44"/>
        <v>0.16012811066207921</v>
      </c>
    </row>
    <row r="488" spans="1:15" ht="11.25">
      <c r="A488" s="2">
        <v>1940</v>
      </c>
      <c r="B488" s="4">
        <f t="shared" si="34"/>
        <v>5920.7959292513115</v>
      </c>
      <c r="C488" s="4">
        <f t="shared" si="35"/>
        <v>4646.348177923095</v>
      </c>
      <c r="D488" s="4">
        <f t="shared" si="36"/>
        <v>316.48371084770474</v>
      </c>
      <c r="E488" s="4">
        <f t="shared" si="37"/>
        <v>0</v>
      </c>
      <c r="F488" s="4">
        <f t="shared" si="38"/>
        <v>5.681450064895093</v>
      </c>
      <c r="G488" s="4">
        <f t="shared" si="39"/>
        <v>952.2825904156158</v>
      </c>
      <c r="H488" s="10"/>
      <c r="I488" s="12"/>
      <c r="K488" s="9">
        <f t="shared" si="40"/>
        <v>0.7847506033721093</v>
      </c>
      <c r="L488" s="9">
        <f t="shared" si="41"/>
        <v>0.05345289968264863</v>
      </c>
      <c r="M488" s="9">
        <f t="shared" si="42"/>
        <v>0</v>
      </c>
      <c r="N488" s="9">
        <f t="shared" si="43"/>
        <v>0.0009595753903332919</v>
      </c>
      <c r="O488" s="9">
        <f t="shared" si="44"/>
        <v>0.16083692155490867</v>
      </c>
    </row>
    <row r="489" spans="1:15" ht="11.25">
      <c r="A489" s="2">
        <v>1941</v>
      </c>
      <c r="B489" s="4">
        <f t="shared" si="34"/>
        <v>5973.407973951754</v>
      </c>
      <c r="C489" s="4">
        <f t="shared" si="35"/>
        <v>4636.778387909275</v>
      </c>
      <c r="D489" s="4">
        <f t="shared" si="36"/>
        <v>344.1092753938658</v>
      </c>
      <c r="E489" s="4">
        <f t="shared" si="37"/>
        <v>0</v>
      </c>
      <c r="F489" s="4">
        <f t="shared" si="38"/>
        <v>5.891797087095561</v>
      </c>
      <c r="G489" s="4">
        <f t="shared" si="39"/>
        <v>986.6285135615178</v>
      </c>
      <c r="H489" s="10"/>
      <c r="I489" s="12"/>
      <c r="K489" s="9">
        <f t="shared" si="40"/>
        <v>0.7762366823309037</v>
      </c>
      <c r="L489" s="9">
        <f t="shared" si="41"/>
        <v>0.05760685975148918</v>
      </c>
      <c r="M489" s="9">
        <f t="shared" si="42"/>
        <v>0</v>
      </c>
      <c r="N489" s="9">
        <f t="shared" si="43"/>
        <v>0.0009863376338579127</v>
      </c>
      <c r="O489" s="9">
        <f t="shared" si="44"/>
        <v>0.1651701202837492</v>
      </c>
    </row>
    <row r="490" spans="1:15" ht="11.25">
      <c r="A490" s="2">
        <v>1942</v>
      </c>
      <c r="B490" s="4">
        <f t="shared" si="34"/>
        <v>6055.754285123484</v>
      </c>
      <c r="C490" s="4">
        <f t="shared" si="35"/>
        <v>4688.55025939798</v>
      </c>
      <c r="D490" s="4">
        <f t="shared" si="36"/>
        <v>337.4261558807919</v>
      </c>
      <c r="E490" s="4">
        <f t="shared" si="37"/>
        <v>0</v>
      </c>
      <c r="F490" s="4">
        <f t="shared" si="38"/>
        <v>7.764856376369717</v>
      </c>
      <c r="G490" s="4">
        <f t="shared" si="39"/>
        <v>1022.0130134683421</v>
      </c>
      <c r="H490" s="10"/>
      <c r="I490" s="12"/>
      <c r="K490" s="9">
        <f t="shared" si="40"/>
        <v>0.7742305976508713</v>
      </c>
      <c r="L490" s="9">
        <f t="shared" si="41"/>
        <v>0.05571992191124898</v>
      </c>
      <c r="M490" s="9">
        <f t="shared" si="42"/>
        <v>0</v>
      </c>
      <c r="N490" s="9">
        <f t="shared" si="43"/>
        <v>0.0012822277805169208</v>
      </c>
      <c r="O490" s="9">
        <f t="shared" si="44"/>
        <v>0.16876725265736275</v>
      </c>
    </row>
    <row r="491" spans="1:15" ht="11.25">
      <c r="A491" s="2">
        <v>1943</v>
      </c>
      <c r="B491" s="4">
        <f t="shared" si="34"/>
        <v>5974.326613482413</v>
      </c>
      <c r="C491" s="4">
        <f t="shared" si="35"/>
        <v>4570.13460617099</v>
      </c>
      <c r="D491" s="4">
        <f t="shared" si="36"/>
        <v>359.1662583619463</v>
      </c>
      <c r="E491" s="4">
        <f t="shared" si="37"/>
        <v>0</v>
      </c>
      <c r="F491" s="4">
        <f t="shared" si="38"/>
        <v>9.391485667224275</v>
      </c>
      <c r="G491" s="4">
        <f t="shared" si="39"/>
        <v>1035.6342632822523</v>
      </c>
      <c r="H491" s="10"/>
      <c r="I491" s="12"/>
      <c r="K491" s="9">
        <f t="shared" si="40"/>
        <v>0.7649622964799836</v>
      </c>
      <c r="L491" s="9">
        <f t="shared" si="41"/>
        <v>0.060118283046562394</v>
      </c>
      <c r="M491" s="9">
        <f t="shared" si="42"/>
        <v>0</v>
      </c>
      <c r="N491" s="9">
        <f t="shared" si="43"/>
        <v>0.001571973926907557</v>
      </c>
      <c r="O491" s="9">
        <f t="shared" si="44"/>
        <v>0.1733474465465464</v>
      </c>
    </row>
    <row r="492" spans="1:15" ht="11.25">
      <c r="A492" s="2">
        <v>1944</v>
      </c>
      <c r="B492" s="4">
        <f t="shared" si="34"/>
        <v>5990.930410898576</v>
      </c>
      <c r="C492" s="4">
        <f t="shared" si="35"/>
        <v>4433.613872795637</v>
      </c>
      <c r="D492" s="4">
        <f t="shared" si="36"/>
        <v>521.8806504287384</v>
      </c>
      <c r="E492" s="4">
        <f t="shared" si="37"/>
        <v>0</v>
      </c>
      <c r="F492" s="4">
        <f t="shared" si="38"/>
        <v>8.296628120190814</v>
      </c>
      <c r="G492" s="4">
        <f t="shared" si="39"/>
        <v>1027.1392595540106</v>
      </c>
      <c r="H492" s="10"/>
      <c r="I492" s="12"/>
      <c r="K492" s="9">
        <f t="shared" si="40"/>
        <v>0.7400543102170071</v>
      </c>
      <c r="L492" s="9">
        <f t="shared" si="41"/>
        <v>0.0871117864229142</v>
      </c>
      <c r="M492" s="9">
        <f t="shared" si="42"/>
        <v>0</v>
      </c>
      <c r="N492" s="9">
        <f t="shared" si="43"/>
        <v>0.0013848647123488132</v>
      </c>
      <c r="O492" s="9">
        <f t="shared" si="44"/>
        <v>0.17144903864772992</v>
      </c>
    </row>
    <row r="493" spans="1:15" ht="11.25">
      <c r="A493" s="2">
        <v>1945</v>
      </c>
      <c r="B493" s="4">
        <f t="shared" si="34"/>
        <v>5669.51944148759</v>
      </c>
      <c r="C493" s="4">
        <f t="shared" si="35"/>
        <v>4231.034258283937</v>
      </c>
      <c r="D493" s="4">
        <f t="shared" si="36"/>
        <v>415.22172977150325</v>
      </c>
      <c r="E493" s="4">
        <f t="shared" si="37"/>
        <v>0</v>
      </c>
      <c r="F493" s="4">
        <f t="shared" si="38"/>
        <v>8.057638149762061</v>
      </c>
      <c r="G493" s="4">
        <f t="shared" si="39"/>
        <v>1015.2058152823873</v>
      </c>
      <c r="H493" s="10"/>
      <c r="I493" s="12"/>
      <c r="K493" s="9">
        <f t="shared" si="40"/>
        <v>0.746277405333984</v>
      </c>
      <c r="L493" s="9">
        <f t="shared" si="41"/>
        <v>0.07323755285731164</v>
      </c>
      <c r="M493" s="9">
        <f t="shared" si="42"/>
        <v>0</v>
      </c>
      <c r="N493" s="9">
        <f t="shared" si="43"/>
        <v>0.0014212206577508214</v>
      </c>
      <c r="O493" s="9">
        <f t="shared" si="44"/>
        <v>0.17906382115095346</v>
      </c>
    </row>
    <row r="494" spans="1:15" ht="11.25">
      <c r="A494" s="2">
        <v>1946</v>
      </c>
      <c r="B494" s="4">
        <f t="shared" si="34"/>
        <v>5763.898315155622</v>
      </c>
      <c r="C494" s="4">
        <f t="shared" si="35"/>
        <v>4395.1826745784265</v>
      </c>
      <c r="D494" s="4">
        <f t="shared" si="36"/>
        <v>392.8340573124294</v>
      </c>
      <c r="E494" s="4">
        <f t="shared" si="37"/>
        <v>0</v>
      </c>
      <c r="F494" s="4">
        <f t="shared" si="38"/>
        <v>8.00931418024411</v>
      </c>
      <c r="G494" s="4">
        <f t="shared" si="39"/>
        <v>967.8722690845217</v>
      </c>
      <c r="H494" s="10"/>
      <c r="I494" s="12"/>
      <c r="K494" s="9">
        <f t="shared" si="40"/>
        <v>0.7625364699827739</v>
      </c>
      <c r="L494" s="9">
        <f t="shared" si="41"/>
        <v>0.0681542310140187</v>
      </c>
      <c r="M494" s="9">
        <f t="shared" si="42"/>
        <v>0</v>
      </c>
      <c r="N494" s="9">
        <f t="shared" si="43"/>
        <v>0.0013895654888956628</v>
      </c>
      <c r="O494" s="9">
        <f t="shared" si="44"/>
        <v>0.1679197335143116</v>
      </c>
    </row>
    <row r="495" spans="1:15" ht="11.25">
      <c r="A495" s="2">
        <v>1947</v>
      </c>
      <c r="B495" s="4">
        <f t="shared" si="34"/>
        <v>6023.778870194156</v>
      </c>
      <c r="C495" s="4">
        <f t="shared" si="35"/>
        <v>4506.771134544709</v>
      </c>
      <c r="D495" s="4">
        <f t="shared" si="36"/>
        <v>545.4001962414228</v>
      </c>
      <c r="E495" s="4">
        <f t="shared" si="37"/>
        <v>0</v>
      </c>
      <c r="F495" s="4">
        <f t="shared" si="38"/>
        <v>7.919048427967937</v>
      </c>
      <c r="G495" s="4">
        <f t="shared" si="39"/>
        <v>963.6884909800568</v>
      </c>
      <c r="H495" s="10"/>
      <c r="I495" s="12"/>
      <c r="K495" s="9">
        <f t="shared" si="40"/>
        <v>0.7481634421947909</v>
      </c>
      <c r="L495" s="9">
        <f t="shared" si="41"/>
        <v>0.09054120478095233</v>
      </c>
      <c r="M495" s="9">
        <f t="shared" si="42"/>
        <v>0</v>
      </c>
      <c r="N495" s="9">
        <f t="shared" si="43"/>
        <v>0.0013146313300363055</v>
      </c>
      <c r="O495" s="9">
        <f t="shared" si="44"/>
        <v>0.15998072169422042</v>
      </c>
    </row>
    <row r="496" spans="1:15" ht="11.25">
      <c r="A496" s="2">
        <v>1948</v>
      </c>
      <c r="B496" s="4">
        <f t="shared" si="34"/>
        <v>6242.256181275319</v>
      </c>
      <c r="C496" s="4">
        <f t="shared" si="35"/>
        <v>4664.856313601551</v>
      </c>
      <c r="D496" s="4">
        <f t="shared" si="36"/>
        <v>606.1545733602954</v>
      </c>
      <c r="E496" s="4">
        <f t="shared" si="37"/>
        <v>0</v>
      </c>
      <c r="F496" s="4">
        <f t="shared" si="38"/>
        <v>6.1749651483646595</v>
      </c>
      <c r="G496" s="4">
        <f t="shared" si="39"/>
        <v>965.0703291651085</v>
      </c>
      <c r="H496" s="10"/>
      <c r="I496" s="12"/>
      <c r="K496" s="9">
        <f t="shared" si="40"/>
        <v>0.7473029267197587</v>
      </c>
      <c r="L496" s="9">
        <f t="shared" si="41"/>
        <v>0.09710504595735055</v>
      </c>
      <c r="M496" s="9">
        <f t="shared" si="42"/>
        <v>0</v>
      </c>
      <c r="N496" s="9">
        <f t="shared" si="43"/>
        <v>0.0009892200782927636</v>
      </c>
      <c r="O496" s="9">
        <f t="shared" si="44"/>
        <v>0.154602807244598</v>
      </c>
    </row>
    <row r="497" spans="1:15" ht="11.25">
      <c r="A497" s="2">
        <v>1949</v>
      </c>
      <c r="B497" s="4">
        <f t="shared" si="34"/>
        <v>6260.72921941961</v>
      </c>
      <c r="C497" s="4">
        <f t="shared" si="35"/>
        <v>4605.484549395451</v>
      </c>
      <c r="D497" s="4">
        <f t="shared" si="36"/>
        <v>649.1276169406176</v>
      </c>
      <c r="E497" s="4">
        <f t="shared" si="37"/>
        <v>0</v>
      </c>
      <c r="F497" s="4">
        <f t="shared" si="38"/>
        <v>5.031350729919388</v>
      </c>
      <c r="G497" s="4">
        <f t="shared" si="39"/>
        <v>1001.0857023536222</v>
      </c>
      <c r="H497" s="10"/>
      <c r="I497" s="12"/>
      <c r="K497" s="9">
        <f t="shared" si="40"/>
        <v>0.7356147164311307</v>
      </c>
      <c r="L497" s="9">
        <f t="shared" si="41"/>
        <v>0.10368242966444632</v>
      </c>
      <c r="M497" s="9">
        <f t="shared" si="42"/>
        <v>0</v>
      </c>
      <c r="N497" s="9">
        <f t="shared" si="43"/>
        <v>0.0008036365339540767</v>
      </c>
      <c r="O497" s="9">
        <f t="shared" si="44"/>
        <v>0.1598992173704689</v>
      </c>
    </row>
    <row r="498" spans="1:15" ht="11.25">
      <c r="A498" s="2">
        <v>1950</v>
      </c>
      <c r="B498" s="4">
        <f t="shared" si="34"/>
        <v>6424.400664192106</v>
      </c>
      <c r="C498" s="4">
        <f t="shared" si="35"/>
        <v>4658.180059077047</v>
      </c>
      <c r="D498" s="4">
        <f t="shared" si="36"/>
        <v>720.7041224324026</v>
      </c>
      <c r="E498" s="4">
        <f t="shared" si="37"/>
        <v>0</v>
      </c>
      <c r="F498" s="4">
        <f t="shared" si="38"/>
        <v>7.230952944535064</v>
      </c>
      <c r="G498" s="4">
        <f t="shared" si="39"/>
        <v>1038.2855297381213</v>
      </c>
      <c r="H498" s="10"/>
      <c r="I498" s="12"/>
      <c r="K498" s="9">
        <f t="shared" si="40"/>
        <v>0.7250762059471942</v>
      </c>
      <c r="L498" s="9">
        <f t="shared" si="41"/>
        <v>0.11218231242167305</v>
      </c>
      <c r="M498" s="9">
        <f t="shared" si="42"/>
        <v>0</v>
      </c>
      <c r="N498" s="9">
        <f t="shared" si="43"/>
        <v>0.0011255451399285329</v>
      </c>
      <c r="O498" s="9">
        <f t="shared" si="44"/>
        <v>0.16161593649120418</v>
      </c>
    </row>
    <row r="499" spans="1:15" ht="11.25">
      <c r="A499" s="2">
        <v>1951</v>
      </c>
      <c r="B499" s="4">
        <f t="shared" si="34"/>
        <v>6785.392392973863</v>
      </c>
      <c r="C499" s="4">
        <f t="shared" si="35"/>
        <v>4896.44178345982</v>
      </c>
      <c r="D499" s="4">
        <f t="shared" si="36"/>
        <v>805.2570350610067</v>
      </c>
      <c r="E499" s="4">
        <f t="shared" si="37"/>
        <v>0</v>
      </c>
      <c r="F499" s="4">
        <f t="shared" si="38"/>
        <v>7.965685275522061</v>
      </c>
      <c r="G499" s="4">
        <f t="shared" si="39"/>
        <v>1075.7278891775138</v>
      </c>
      <c r="H499" s="10"/>
      <c r="I499" s="12"/>
      <c r="K499" s="9">
        <f t="shared" si="40"/>
        <v>0.7216151255349634</v>
      </c>
      <c r="L499" s="9">
        <f t="shared" si="41"/>
        <v>0.11867508736780413</v>
      </c>
      <c r="M499" s="9">
        <f t="shared" si="42"/>
        <v>0</v>
      </c>
      <c r="N499" s="9">
        <f t="shared" si="43"/>
        <v>0.0011739461499338444</v>
      </c>
      <c r="O499" s="9">
        <f t="shared" si="44"/>
        <v>0.15853584094729856</v>
      </c>
    </row>
    <row r="500" spans="1:15" ht="11.25">
      <c r="A500" s="2">
        <v>1952</v>
      </c>
      <c r="B500" s="4">
        <f t="shared" si="34"/>
        <v>6796.248408622023</v>
      </c>
      <c r="C500" s="4">
        <f t="shared" si="35"/>
        <v>4872.360646973576</v>
      </c>
      <c r="D500" s="4">
        <f t="shared" si="36"/>
        <v>829.6185643555704</v>
      </c>
      <c r="E500" s="4">
        <f t="shared" si="37"/>
        <v>0</v>
      </c>
      <c r="F500" s="4">
        <f t="shared" si="38"/>
        <v>8.830402600849514</v>
      </c>
      <c r="G500" s="4">
        <f t="shared" si="39"/>
        <v>1085.4387946920278</v>
      </c>
      <c r="H500" s="10"/>
      <c r="I500" s="12"/>
      <c r="K500" s="9">
        <f t="shared" si="40"/>
        <v>0.7169191521593417</v>
      </c>
      <c r="L500" s="9">
        <f t="shared" si="41"/>
        <v>0.12207007667687357</v>
      </c>
      <c r="M500" s="9">
        <f t="shared" si="42"/>
        <v>0</v>
      </c>
      <c r="N500" s="9">
        <f t="shared" si="43"/>
        <v>0.0012993054505846008</v>
      </c>
      <c r="O500" s="9">
        <f t="shared" si="44"/>
        <v>0.15971146571320022</v>
      </c>
    </row>
    <row r="501" spans="1:15" ht="11.25">
      <c r="A501" s="2">
        <v>1953</v>
      </c>
      <c r="B501" s="4">
        <f t="shared" si="34"/>
        <v>6829.943468691301</v>
      </c>
      <c r="C501" s="4">
        <f t="shared" si="35"/>
        <v>4837.097154724741</v>
      </c>
      <c r="D501" s="4">
        <f t="shared" si="36"/>
        <v>887.7156208192887</v>
      </c>
      <c r="E501" s="4">
        <f t="shared" si="37"/>
        <v>0</v>
      </c>
      <c r="F501" s="4">
        <f t="shared" si="38"/>
        <v>8.927561101055005</v>
      </c>
      <c r="G501" s="4">
        <f t="shared" si="39"/>
        <v>1096.2031320462163</v>
      </c>
      <c r="H501" s="10"/>
      <c r="I501" s="12"/>
      <c r="K501" s="9">
        <f t="shared" si="40"/>
        <v>0.708219208094205</v>
      </c>
      <c r="L501" s="9">
        <f t="shared" si="41"/>
        <v>0.12997408029636087</v>
      </c>
      <c r="M501" s="9">
        <f t="shared" si="42"/>
        <v>0</v>
      </c>
      <c r="N501" s="9">
        <f t="shared" si="43"/>
        <v>0.00130712078979559</v>
      </c>
      <c r="O501" s="9">
        <f t="shared" si="44"/>
        <v>0.1604995908196385</v>
      </c>
    </row>
    <row r="502" spans="1:15" ht="11.25">
      <c r="A502" s="2">
        <v>1954</v>
      </c>
      <c r="B502" s="4">
        <f t="shared" si="34"/>
        <v>7029.005735979713</v>
      </c>
      <c r="C502" s="4">
        <f t="shared" si="35"/>
        <v>4934.900642254668</v>
      </c>
      <c r="D502" s="4">
        <f t="shared" si="36"/>
        <v>976.1113583827383</v>
      </c>
      <c r="E502" s="4">
        <f t="shared" si="37"/>
        <v>0</v>
      </c>
      <c r="F502" s="4">
        <f t="shared" si="38"/>
        <v>12.210755504597909</v>
      </c>
      <c r="G502" s="4">
        <f t="shared" si="39"/>
        <v>1105.782979837709</v>
      </c>
      <c r="H502" s="10"/>
      <c r="I502" s="12"/>
      <c r="K502" s="9">
        <f t="shared" si="40"/>
        <v>0.7020766275654254</v>
      </c>
      <c r="L502" s="9">
        <f t="shared" si="41"/>
        <v>0.13886905133485233</v>
      </c>
      <c r="M502" s="9">
        <f t="shared" si="42"/>
        <v>0</v>
      </c>
      <c r="N502" s="9">
        <f t="shared" si="43"/>
        <v>0.0017371952681862418</v>
      </c>
      <c r="O502" s="9">
        <f t="shared" si="44"/>
        <v>0.15731712583153604</v>
      </c>
    </row>
    <row r="503" spans="1:15" ht="11.25">
      <c r="A503" s="2">
        <v>1955</v>
      </c>
      <c r="B503" s="4">
        <f t="shared" si="34"/>
        <v>7294.742703243388</v>
      </c>
      <c r="C503" s="4">
        <f t="shared" si="35"/>
        <v>5060.5440804492655</v>
      </c>
      <c r="D503" s="4">
        <f t="shared" si="36"/>
        <v>1108.6152303522285</v>
      </c>
      <c r="E503" s="4">
        <f t="shared" si="37"/>
        <v>0</v>
      </c>
      <c r="F503" s="4">
        <f t="shared" si="38"/>
        <v>7.949710654475028</v>
      </c>
      <c r="G503" s="4">
        <f t="shared" si="39"/>
        <v>1117.6336817874192</v>
      </c>
      <c r="H503" s="10"/>
      <c r="I503" s="12"/>
      <c r="K503" s="9">
        <f t="shared" si="40"/>
        <v>0.6937248216032688</v>
      </c>
      <c r="L503" s="9">
        <f t="shared" si="41"/>
        <v>0.1519745487197672</v>
      </c>
      <c r="M503" s="9">
        <f t="shared" si="42"/>
        <v>0</v>
      </c>
      <c r="N503" s="9">
        <f t="shared" si="43"/>
        <v>0.0010897862992399207</v>
      </c>
      <c r="O503" s="9">
        <f t="shared" si="44"/>
        <v>0.1532108433777242</v>
      </c>
    </row>
    <row r="504" spans="1:15" ht="11.25">
      <c r="A504" s="2">
        <v>1956</v>
      </c>
      <c r="B504" s="4">
        <f t="shared" si="34"/>
        <v>7466.513723486725</v>
      </c>
      <c r="C504" s="4">
        <f t="shared" si="35"/>
        <v>5088.071926612762</v>
      </c>
      <c r="D504" s="4">
        <f t="shared" si="36"/>
        <v>1238.0505671355031</v>
      </c>
      <c r="E504" s="4">
        <f t="shared" si="37"/>
        <v>0</v>
      </c>
      <c r="F504" s="4">
        <f t="shared" si="38"/>
        <v>11.53551581296767</v>
      </c>
      <c r="G504" s="4">
        <f t="shared" si="39"/>
        <v>1128.8557139254929</v>
      </c>
      <c r="H504" s="10"/>
      <c r="I504" s="12"/>
      <c r="K504" s="9">
        <f t="shared" si="40"/>
        <v>0.681452162956278</v>
      </c>
      <c r="L504" s="9">
        <f t="shared" si="41"/>
        <v>0.1658137402521717</v>
      </c>
      <c r="M504" s="9">
        <f t="shared" si="42"/>
        <v>0</v>
      </c>
      <c r="N504" s="9">
        <f t="shared" si="43"/>
        <v>0.0015449667997905715</v>
      </c>
      <c r="O504" s="9">
        <f t="shared" si="44"/>
        <v>0.1511891299917598</v>
      </c>
    </row>
    <row r="505" spans="1:15" ht="11.25">
      <c r="A505" s="2">
        <v>1957</v>
      </c>
      <c r="B505" s="4">
        <f t="shared" si="34"/>
        <v>7454.572791752338</v>
      </c>
      <c r="C505" s="4">
        <f t="shared" si="35"/>
        <v>5052.843777182596</v>
      </c>
      <c r="D505" s="4">
        <f t="shared" si="36"/>
        <v>1246.253325839383</v>
      </c>
      <c r="E505" s="4">
        <f t="shared" si="37"/>
        <v>0</v>
      </c>
      <c r="F505" s="4">
        <f t="shared" si="38"/>
        <v>14.495149950734573</v>
      </c>
      <c r="G505" s="4">
        <f t="shared" si="39"/>
        <v>1140.9805387796246</v>
      </c>
      <c r="H505" s="10"/>
      <c r="I505" s="12"/>
      <c r="K505" s="9">
        <f t="shared" si="40"/>
        <v>0.677818021010273</v>
      </c>
      <c r="L505" s="9">
        <f t="shared" si="41"/>
        <v>0.16717971111882154</v>
      </c>
      <c r="M505" s="9">
        <f t="shared" si="42"/>
        <v>0</v>
      </c>
      <c r="N505" s="9">
        <f t="shared" si="43"/>
        <v>0.0019444642041421686</v>
      </c>
      <c r="O505" s="9">
        <f t="shared" si="44"/>
        <v>0.15305780366676325</v>
      </c>
    </row>
    <row r="506" spans="1:15" ht="11.25">
      <c r="A506" s="2">
        <v>1958</v>
      </c>
      <c r="B506" s="4">
        <f t="shared" si="34"/>
        <v>7718.599499780704</v>
      </c>
      <c r="C506" s="4">
        <f t="shared" si="35"/>
        <v>4853.116768558735</v>
      </c>
      <c r="D506" s="4">
        <f t="shared" si="36"/>
        <v>1697.4098946587117</v>
      </c>
      <c r="E506" s="4">
        <f t="shared" si="37"/>
        <v>0</v>
      </c>
      <c r="F506" s="4">
        <f t="shared" si="38"/>
        <v>14.548288344439586</v>
      </c>
      <c r="G506" s="4">
        <f t="shared" si="39"/>
        <v>1153.5245482188172</v>
      </c>
      <c r="H506" s="10"/>
      <c r="I506" s="12"/>
      <c r="K506" s="9">
        <f t="shared" si="40"/>
        <v>0.6287561323393731</v>
      </c>
      <c r="L506" s="9">
        <f t="shared" si="41"/>
        <v>0.2199116426117118</v>
      </c>
      <c r="M506" s="9">
        <f t="shared" si="42"/>
        <v>0</v>
      </c>
      <c r="N506" s="9">
        <f t="shared" si="43"/>
        <v>0.001884835240493165</v>
      </c>
      <c r="O506" s="9">
        <f t="shared" si="44"/>
        <v>0.14944738980842193</v>
      </c>
    </row>
    <row r="507" spans="1:15" ht="11.25">
      <c r="A507" s="2">
        <v>1959</v>
      </c>
      <c r="B507" s="4">
        <f t="shared" si="34"/>
        <v>8001.147751233441</v>
      </c>
      <c r="C507" s="4">
        <f t="shared" si="35"/>
        <v>4749.26871911698</v>
      </c>
      <c r="D507" s="4">
        <f t="shared" si="36"/>
        <v>2070.5588404000005</v>
      </c>
      <c r="E507" s="4">
        <f t="shared" si="37"/>
        <v>0</v>
      </c>
      <c r="F507" s="4">
        <f t="shared" si="38"/>
        <v>14.980107964836527</v>
      </c>
      <c r="G507" s="4">
        <f t="shared" si="39"/>
        <v>1166.3400837516247</v>
      </c>
      <c r="H507" s="10"/>
      <c r="I507" s="12"/>
      <c r="K507" s="9">
        <f t="shared" si="40"/>
        <v>0.5935734305599896</v>
      </c>
      <c r="L507" s="9">
        <f t="shared" si="41"/>
        <v>0.25878272777562533</v>
      </c>
      <c r="M507" s="9">
        <f t="shared" si="42"/>
        <v>0</v>
      </c>
      <c r="N507" s="9">
        <f t="shared" si="43"/>
        <v>0.0018722448866823167</v>
      </c>
      <c r="O507" s="9">
        <f t="shared" si="44"/>
        <v>0.1457715967777028</v>
      </c>
    </row>
    <row r="508" spans="1:15" ht="11.25">
      <c r="A508" s="2">
        <v>1960</v>
      </c>
      <c r="B508" s="4">
        <f t="shared" si="34"/>
        <v>8444.23296877607</v>
      </c>
      <c r="C508" s="4">
        <f t="shared" si="35"/>
        <v>4747.99728791835</v>
      </c>
      <c r="D508" s="4">
        <f t="shared" si="36"/>
        <v>2497.8828800000006</v>
      </c>
      <c r="E508" s="4">
        <f t="shared" si="37"/>
        <v>1.6192</v>
      </c>
      <c r="F508" s="4">
        <f t="shared" si="38"/>
        <v>17.459869873292046</v>
      </c>
      <c r="G508" s="4">
        <f t="shared" si="39"/>
        <v>1179.2737309844276</v>
      </c>
      <c r="H508" s="10"/>
      <c r="I508" s="12"/>
      <c r="K508" s="9">
        <f t="shared" si="40"/>
        <v>0.5622769179243212</v>
      </c>
      <c r="L508" s="9">
        <f t="shared" si="41"/>
        <v>0.29580932800366005</v>
      </c>
      <c r="M508" s="9">
        <f t="shared" si="42"/>
        <v>0.00019175217050349704</v>
      </c>
      <c r="N508" s="9">
        <f t="shared" si="43"/>
        <v>0.002067667950168211</v>
      </c>
      <c r="O508" s="9">
        <f t="shared" si="44"/>
        <v>0.139654333951347</v>
      </c>
    </row>
    <row r="509" spans="1:15" ht="11.25">
      <c r="A509" s="2">
        <v>1961</v>
      </c>
      <c r="B509" s="4">
        <f t="shared" si="34"/>
        <v>8616.351134843866</v>
      </c>
      <c r="C509" s="4">
        <f t="shared" si="35"/>
        <v>4693.812573919658</v>
      </c>
      <c r="D509" s="4">
        <f t="shared" si="36"/>
        <v>2705.9797536000005</v>
      </c>
      <c r="E509" s="4">
        <f t="shared" si="37"/>
        <v>1.6192</v>
      </c>
      <c r="F509" s="4">
        <f t="shared" si="38"/>
        <v>21.943704070457724</v>
      </c>
      <c r="G509" s="4">
        <f t="shared" si="39"/>
        <v>1192.9959032537492</v>
      </c>
      <c r="H509" s="10"/>
      <c r="I509" s="12"/>
      <c r="K509" s="9">
        <f t="shared" si="40"/>
        <v>0.5447564172423566</v>
      </c>
      <c r="L509" s="9">
        <f t="shared" si="41"/>
        <v>0.31405170370288477</v>
      </c>
      <c r="M509" s="9">
        <f t="shared" si="42"/>
        <v>0.00018792177508319952</v>
      </c>
      <c r="N509" s="9">
        <f t="shared" si="43"/>
        <v>0.0025467513715543766</v>
      </c>
      <c r="O509" s="9">
        <f t="shared" si="44"/>
        <v>0.138457205908121</v>
      </c>
    </row>
    <row r="510" spans="1:15" ht="11.25">
      <c r="A510" s="2">
        <v>1962</v>
      </c>
      <c r="B510" s="4">
        <f t="shared" si="34"/>
        <v>9062.265790169673</v>
      </c>
      <c r="C510" s="4">
        <f t="shared" si="35"/>
        <v>4772.219615169541</v>
      </c>
      <c r="D510" s="4">
        <f t="shared" si="36"/>
        <v>3044.1798668000006</v>
      </c>
      <c r="E510" s="4">
        <f t="shared" si="37"/>
        <v>2.6974400000000007</v>
      </c>
      <c r="F510" s="4">
        <f t="shared" si="38"/>
        <v>32.59181255304115</v>
      </c>
      <c r="G510" s="4">
        <f t="shared" si="39"/>
        <v>1210.5770556470902</v>
      </c>
      <c r="H510" s="10"/>
      <c r="I510" s="12"/>
      <c r="K510" s="9">
        <f t="shared" si="40"/>
        <v>0.5266033600941415</v>
      </c>
      <c r="L510" s="9">
        <f t="shared" si="41"/>
        <v>0.3359181839603718</v>
      </c>
      <c r="M510" s="9">
        <f t="shared" si="42"/>
        <v>0.0002976562443054869</v>
      </c>
      <c r="N510" s="9">
        <f t="shared" si="43"/>
        <v>0.0035964308824836325</v>
      </c>
      <c r="O510" s="9">
        <f t="shared" si="44"/>
        <v>0.13358436881869745</v>
      </c>
    </row>
    <row r="511" spans="1:15" ht="11.25">
      <c r="A511" s="2">
        <v>1963</v>
      </c>
      <c r="B511" s="4">
        <f t="shared" si="34"/>
        <v>9364.010187722337</v>
      </c>
      <c r="C511" s="4">
        <f t="shared" si="35"/>
        <v>4781.322049002636</v>
      </c>
      <c r="D511" s="4">
        <f t="shared" si="36"/>
        <v>3301.3277916000006</v>
      </c>
      <c r="E511" s="4">
        <f t="shared" si="37"/>
        <v>3.77568</v>
      </c>
      <c r="F511" s="4">
        <f t="shared" si="38"/>
        <v>59.06994916825206</v>
      </c>
      <c r="G511" s="4">
        <f t="shared" si="39"/>
        <v>1218.5147179514493</v>
      </c>
      <c r="H511" s="10"/>
      <c r="I511" s="12"/>
      <c r="K511" s="9">
        <f t="shared" si="40"/>
        <v>0.5106062416796264</v>
      </c>
      <c r="L511" s="9">
        <f t="shared" si="41"/>
        <v>0.35255491241653614</v>
      </c>
      <c r="M511" s="9">
        <f t="shared" si="42"/>
        <v>0.00040321186375368316</v>
      </c>
      <c r="N511" s="9">
        <f t="shared" si="43"/>
        <v>0.0063081893317140855</v>
      </c>
      <c r="O511" s="9">
        <f t="shared" si="44"/>
        <v>0.13012744470836973</v>
      </c>
    </row>
    <row r="512" spans="1:15" ht="11.25">
      <c r="A512" s="2">
        <v>1964</v>
      </c>
      <c r="B512" s="4">
        <f t="shared" si="34"/>
        <v>9704.25301877411</v>
      </c>
      <c r="C512" s="4">
        <f t="shared" si="35"/>
        <v>4753.496778630295</v>
      </c>
      <c r="D512" s="4">
        <f t="shared" si="36"/>
        <v>3625.865836800001</v>
      </c>
      <c r="E512" s="4">
        <f t="shared" si="37"/>
        <v>3.77568</v>
      </c>
      <c r="F512" s="4">
        <f t="shared" si="38"/>
        <v>81.63860340565722</v>
      </c>
      <c r="G512" s="4">
        <f t="shared" si="39"/>
        <v>1239.4761199381558</v>
      </c>
      <c r="H512" s="10"/>
      <c r="I512" s="12"/>
      <c r="K512" s="9">
        <f t="shared" si="40"/>
        <v>0.4898364427879252</v>
      </c>
      <c r="L512" s="9">
        <f t="shared" si="41"/>
        <v>0.3736367786150364</v>
      </c>
      <c r="M512" s="9">
        <f t="shared" si="42"/>
        <v>0.0003890747688354237</v>
      </c>
      <c r="N512" s="9">
        <f t="shared" si="43"/>
        <v>0.008412662288144896</v>
      </c>
      <c r="O512" s="9">
        <f t="shared" si="44"/>
        <v>0.12772504154005793</v>
      </c>
    </row>
    <row r="513" spans="1:15" ht="11.25">
      <c r="A513" s="2">
        <v>1965</v>
      </c>
      <c r="B513" s="4">
        <f aca="true" t="shared" si="45" ref="B513:B548">SUM(C513:G513)</f>
        <v>9990.84960919361</v>
      </c>
      <c r="C513" s="4">
        <f aca="true" t="shared" si="46" ref="C513:C548">B76/1000</f>
        <v>4557.664632868689</v>
      </c>
      <c r="D513" s="4">
        <f aca="true" t="shared" si="47" ref="D513:D548">B187/1000</f>
        <v>4003.9377520000003</v>
      </c>
      <c r="E513" s="4">
        <f aca="true" t="shared" si="48" ref="E513:E548">B296/1000</f>
        <v>4.20624</v>
      </c>
      <c r="F513" s="4">
        <f aca="true" t="shared" si="49" ref="F513:F548">(B405-H405)/1000</f>
        <v>166.15517790613836</v>
      </c>
      <c r="G513" s="4">
        <f aca="true" t="shared" si="50" ref="G513:G548">H405/1000</f>
        <v>1258.885806418782</v>
      </c>
      <c r="H513" s="10"/>
      <c r="I513" s="12"/>
      <c r="K513" s="9">
        <f aca="true" t="shared" si="51" ref="K513:K548">C513/B513</f>
        <v>0.45618388937360366</v>
      </c>
      <c r="L513" s="9">
        <f aca="true" t="shared" si="52" ref="L513:L548">D513/$B513</f>
        <v>0.4007604867073131</v>
      </c>
      <c r="M513" s="9">
        <f aca="true" t="shared" si="53" ref="M513:M548">E513/$B513</f>
        <v>0.0004210092399078258</v>
      </c>
      <c r="N513" s="9">
        <f aca="true" t="shared" si="54" ref="N513:N548">F513/$B513</f>
        <v>0.016630735563594297</v>
      </c>
      <c r="O513" s="9">
        <f aca="true" t="shared" si="55" ref="O513:O548">G513/$B513</f>
        <v>0.12600387911558106</v>
      </c>
    </row>
    <row r="514" spans="1:15" ht="11.25">
      <c r="A514" s="2">
        <v>1966</v>
      </c>
      <c r="B514" s="4">
        <f t="shared" si="45"/>
        <v>10165.564993247679</v>
      </c>
      <c r="C514" s="4">
        <f t="shared" si="46"/>
        <v>4363.962043546697</v>
      </c>
      <c r="D514" s="4">
        <f t="shared" si="47"/>
        <v>4302.5338368</v>
      </c>
      <c r="E514" s="4">
        <f t="shared" si="48"/>
        <v>4.42336</v>
      </c>
      <c r="F514" s="4">
        <f t="shared" si="49"/>
        <v>221.13444323992263</v>
      </c>
      <c r="G514" s="4">
        <f t="shared" si="50"/>
        <v>1273.5113096610585</v>
      </c>
      <c r="H514" s="10"/>
      <c r="I514" s="12"/>
      <c r="K514" s="9">
        <f t="shared" si="51"/>
        <v>0.429288686506396</v>
      </c>
      <c r="L514" s="9">
        <f t="shared" si="52"/>
        <v>0.4232459130070874</v>
      </c>
      <c r="M514" s="9">
        <f t="shared" si="53"/>
        <v>0.00043513174161378623</v>
      </c>
      <c r="N514" s="9">
        <f t="shared" si="54"/>
        <v>0.0217532860580605</v>
      </c>
      <c r="O514" s="9">
        <f t="shared" si="55"/>
        <v>0.12527698268684218</v>
      </c>
    </row>
    <row r="515" spans="1:15" ht="11.25">
      <c r="A515" s="2">
        <v>1967</v>
      </c>
      <c r="B515" s="4">
        <f t="shared" si="45"/>
        <v>10205.964785944252</v>
      </c>
      <c r="C515" s="4">
        <f t="shared" si="46"/>
        <v>4116.661506317437</v>
      </c>
      <c r="D515" s="4">
        <f t="shared" si="47"/>
        <v>4557.7383712</v>
      </c>
      <c r="E515" s="4">
        <f t="shared" si="48"/>
        <v>4.853920000000001</v>
      </c>
      <c r="F515" s="4">
        <f t="shared" si="49"/>
        <v>266.46235593366947</v>
      </c>
      <c r="G515" s="4">
        <f t="shared" si="50"/>
        <v>1260.2486324931476</v>
      </c>
      <c r="H515" s="10"/>
      <c r="I515" s="12"/>
      <c r="K515" s="9">
        <f t="shared" si="51"/>
        <v>0.4033583882228303</v>
      </c>
      <c r="L515" s="9">
        <f t="shared" si="52"/>
        <v>0.44657594522342065</v>
      </c>
      <c r="M515" s="9">
        <f t="shared" si="53"/>
        <v>0.00047559638915126027</v>
      </c>
      <c r="N515" s="9">
        <f t="shared" si="54"/>
        <v>0.02610849258471319</v>
      </c>
      <c r="O515" s="9">
        <f t="shared" si="55"/>
        <v>0.12348157757988482</v>
      </c>
    </row>
    <row r="516" spans="1:15" ht="11.25">
      <c r="A516" s="2">
        <v>1968</v>
      </c>
      <c r="B516" s="4">
        <f t="shared" si="45"/>
        <v>10326.46351589783</v>
      </c>
      <c r="C516" s="4">
        <f t="shared" si="46"/>
        <v>4065.936425077243</v>
      </c>
      <c r="D516" s="4">
        <f t="shared" si="47"/>
        <v>4699.123654400001</v>
      </c>
      <c r="E516" s="4">
        <f t="shared" si="48"/>
        <v>14.67216</v>
      </c>
      <c r="F516" s="4">
        <f t="shared" si="49"/>
        <v>288.56720064946614</v>
      </c>
      <c r="G516" s="4">
        <f t="shared" si="50"/>
        <v>1258.1640757711202</v>
      </c>
      <c r="H516" s="10"/>
      <c r="I516" s="12"/>
      <c r="K516" s="9">
        <f t="shared" si="51"/>
        <v>0.3937394848505143</v>
      </c>
      <c r="L516" s="9">
        <f t="shared" si="52"/>
        <v>0.4550564331308188</v>
      </c>
      <c r="M516" s="9">
        <f t="shared" si="53"/>
        <v>0.0014208310499922716</v>
      </c>
      <c r="N516" s="9">
        <f t="shared" si="54"/>
        <v>0.02794443617654875</v>
      </c>
      <c r="O516" s="9">
        <f t="shared" si="55"/>
        <v>0.12183881479212581</v>
      </c>
    </row>
    <row r="517" spans="1:15" ht="11.25">
      <c r="A517" s="2">
        <v>1969</v>
      </c>
      <c r="B517" s="4">
        <f t="shared" si="45"/>
        <v>10643.668319802313</v>
      </c>
      <c r="C517" s="4">
        <f t="shared" si="46"/>
        <v>3891.334567264373</v>
      </c>
      <c r="D517" s="4">
        <f t="shared" si="47"/>
        <v>5125.772100400001</v>
      </c>
      <c r="E517" s="4">
        <f t="shared" si="48"/>
        <v>55.54224000000001</v>
      </c>
      <c r="F517" s="4">
        <f t="shared" si="49"/>
        <v>294.4743475808201</v>
      </c>
      <c r="G517" s="4">
        <f t="shared" si="50"/>
        <v>1276.5450645571161</v>
      </c>
      <c r="H517" s="10"/>
      <c r="I517" s="12"/>
      <c r="K517" s="9">
        <f t="shared" si="51"/>
        <v>0.3656008859299599</v>
      </c>
      <c r="L517" s="9">
        <f t="shared" si="52"/>
        <v>0.4815794654990906</v>
      </c>
      <c r="M517" s="9">
        <f t="shared" si="53"/>
        <v>0.005218336228747835</v>
      </c>
      <c r="N517" s="9">
        <f t="shared" si="54"/>
        <v>0.027666621951471092</v>
      </c>
      <c r="O517" s="9">
        <f t="shared" si="55"/>
        <v>0.1199346903907304</v>
      </c>
    </row>
    <row r="518" spans="1:15" ht="11.25">
      <c r="A518" s="2">
        <v>1970</v>
      </c>
      <c r="B518" s="4">
        <f t="shared" si="45"/>
        <v>11087.55091715691</v>
      </c>
      <c r="C518" s="4">
        <f t="shared" si="46"/>
        <v>3616.9589754233143</v>
      </c>
      <c r="D518" s="4">
        <f t="shared" si="47"/>
        <v>5745.702546</v>
      </c>
      <c r="E518" s="4">
        <f t="shared" si="48"/>
        <v>167.91840000000002</v>
      </c>
      <c r="F518" s="4">
        <f t="shared" si="49"/>
        <v>261.85753246753245</v>
      </c>
      <c r="G518" s="4">
        <f t="shared" si="50"/>
        <v>1295.1134632660624</v>
      </c>
      <c r="H518" s="10"/>
      <c r="I518" s="12"/>
      <c r="K518" s="9">
        <f t="shared" si="51"/>
        <v>0.3262180261852436</v>
      </c>
      <c r="L518" s="9">
        <f t="shared" si="52"/>
        <v>0.5182120550273265</v>
      </c>
      <c r="M518" s="9">
        <f t="shared" si="53"/>
        <v>0.015144769233047</v>
      </c>
      <c r="N518" s="9">
        <f t="shared" si="54"/>
        <v>0.02361725636473365</v>
      </c>
      <c r="O518" s="9">
        <f t="shared" si="55"/>
        <v>0.11680789318964929</v>
      </c>
    </row>
    <row r="519" spans="1:15" ht="11.25">
      <c r="A519" s="2">
        <v>1971</v>
      </c>
      <c r="B519" s="4">
        <f t="shared" si="45"/>
        <v>11319.841437397647</v>
      </c>
      <c r="C519" s="4">
        <f t="shared" si="46"/>
        <v>3388.0930827713155</v>
      </c>
      <c r="D519" s="4">
        <f t="shared" si="47"/>
        <v>5941.193373329514</v>
      </c>
      <c r="E519" s="4">
        <f t="shared" si="48"/>
        <v>435.60528000000005</v>
      </c>
      <c r="F519" s="4">
        <f t="shared" si="49"/>
        <v>270.8087108615851</v>
      </c>
      <c r="G519" s="4">
        <f t="shared" si="50"/>
        <v>1284.1409904352324</v>
      </c>
      <c r="H519" s="10"/>
      <c r="I519" s="12"/>
      <c r="K519" s="9">
        <f t="shared" si="51"/>
        <v>0.2993057015426017</v>
      </c>
      <c r="L519" s="9">
        <f t="shared" si="52"/>
        <v>0.5248477557027824</v>
      </c>
      <c r="M519" s="9">
        <f t="shared" si="53"/>
        <v>0.038481570824912784</v>
      </c>
      <c r="N519" s="9">
        <f t="shared" si="54"/>
        <v>0.02392336609653449</v>
      </c>
      <c r="O519" s="9">
        <f t="shared" si="55"/>
        <v>0.11344160583316859</v>
      </c>
    </row>
    <row r="520" spans="1:15" ht="11.25">
      <c r="A520" s="2">
        <v>1972</v>
      </c>
      <c r="B520" s="4">
        <f t="shared" si="45"/>
        <v>11450.065306747178</v>
      </c>
      <c r="C520" s="4">
        <f t="shared" si="46"/>
        <v>2812.1159068692104</v>
      </c>
      <c r="D520" s="4">
        <f t="shared" si="47"/>
        <v>6337.628690222921</v>
      </c>
      <c r="E520" s="4">
        <f t="shared" si="48"/>
        <v>715.5870399999999</v>
      </c>
      <c r="F520" s="4">
        <f t="shared" si="49"/>
        <v>293.4960155105558</v>
      </c>
      <c r="G520" s="4">
        <f t="shared" si="50"/>
        <v>1291.237654144489</v>
      </c>
      <c r="H520" s="10"/>
      <c r="I520" s="12"/>
      <c r="K520" s="9">
        <f t="shared" si="51"/>
        <v>0.2455982417158892</v>
      </c>
      <c r="L520" s="9">
        <f t="shared" si="52"/>
        <v>0.5535015321256157</v>
      </c>
      <c r="M520" s="9">
        <f t="shared" si="53"/>
        <v>0.0624963282592219</v>
      </c>
      <c r="N520" s="9">
        <f t="shared" si="54"/>
        <v>0.025632693582770004</v>
      </c>
      <c r="O520" s="9">
        <f t="shared" si="55"/>
        <v>0.11277120431650303</v>
      </c>
    </row>
    <row r="521" spans="1:15" ht="11.25">
      <c r="A521" s="2">
        <v>1973</v>
      </c>
      <c r="B521" s="4">
        <f t="shared" si="45"/>
        <v>11928.620747912524</v>
      </c>
      <c r="C521" s="4">
        <f t="shared" si="46"/>
        <v>3099.843342180345</v>
      </c>
      <c r="D521" s="4">
        <f t="shared" si="47"/>
        <v>6297.2940795094455</v>
      </c>
      <c r="E521" s="4">
        <f t="shared" si="48"/>
        <v>926.00576</v>
      </c>
      <c r="F521" s="4">
        <f t="shared" si="49"/>
        <v>275.8612301740814</v>
      </c>
      <c r="G521" s="4">
        <f t="shared" si="50"/>
        <v>1329.6163360486514</v>
      </c>
      <c r="H521" s="10"/>
      <c r="I521" s="12"/>
      <c r="K521" s="9">
        <f t="shared" si="51"/>
        <v>0.2598660320995459</v>
      </c>
      <c r="L521" s="9">
        <f t="shared" si="52"/>
        <v>0.5279146862483204</v>
      </c>
      <c r="M521" s="9">
        <f t="shared" si="53"/>
        <v>0.07762890442820462</v>
      </c>
      <c r="N521" s="9">
        <f t="shared" si="54"/>
        <v>0.023125995536605215</v>
      </c>
      <c r="O521" s="9">
        <f t="shared" si="55"/>
        <v>0.1114643816873238</v>
      </c>
    </row>
    <row r="522" spans="1:15" ht="11.25">
      <c r="A522" s="2">
        <v>1974</v>
      </c>
      <c r="B522" s="4">
        <f t="shared" si="45"/>
        <v>11433.320627206209</v>
      </c>
      <c r="C522" s="4">
        <f t="shared" si="46"/>
        <v>2629.45268208497</v>
      </c>
      <c r="D522" s="4">
        <f t="shared" si="47"/>
        <v>5898.163651188464</v>
      </c>
      <c r="E522" s="4">
        <f t="shared" si="48"/>
        <v>1223.77296</v>
      </c>
      <c r="F522" s="4">
        <f t="shared" si="49"/>
        <v>339.85755746140654</v>
      </c>
      <c r="G522" s="4">
        <f t="shared" si="50"/>
        <v>1342.0737764713683</v>
      </c>
      <c r="H522" s="10"/>
      <c r="I522" s="12"/>
      <c r="K522" s="9">
        <f t="shared" si="51"/>
        <v>0.22998153973116475</v>
      </c>
      <c r="L522" s="9">
        <f t="shared" si="52"/>
        <v>0.5158749451277928</v>
      </c>
      <c r="M522" s="9">
        <f t="shared" si="53"/>
        <v>0.10703565481125105</v>
      </c>
      <c r="N522" s="9">
        <f t="shared" si="54"/>
        <v>0.029725183832656366</v>
      </c>
      <c r="O522" s="9">
        <f t="shared" si="55"/>
        <v>0.11738267649713512</v>
      </c>
    </row>
    <row r="523" spans="1:15" ht="11.25">
      <c r="A523" s="2">
        <v>1975</v>
      </c>
      <c r="B523" s="4">
        <f t="shared" si="45"/>
        <v>10959.903042700233</v>
      </c>
      <c r="C523" s="4">
        <f t="shared" si="46"/>
        <v>2782.707456665229</v>
      </c>
      <c r="D523" s="4">
        <f t="shared" si="47"/>
        <v>5161.748121135999</v>
      </c>
      <c r="E523" s="4">
        <f t="shared" si="48"/>
        <v>1362.4684800000002</v>
      </c>
      <c r="F523" s="4">
        <f t="shared" si="49"/>
        <v>309.7624491978609</v>
      </c>
      <c r="G523" s="4">
        <f t="shared" si="50"/>
        <v>1343.2165357011443</v>
      </c>
      <c r="H523" s="10"/>
      <c r="I523" s="12"/>
      <c r="K523" s="9">
        <f t="shared" si="51"/>
        <v>0.2538989118629687</v>
      </c>
      <c r="L523" s="9">
        <f t="shared" si="52"/>
        <v>0.47096658620296333</v>
      </c>
      <c r="M523" s="9">
        <f t="shared" si="53"/>
        <v>0.12431391725745812</v>
      </c>
      <c r="N523" s="9">
        <f t="shared" si="54"/>
        <v>0.028263247219524997</v>
      </c>
      <c r="O523" s="9">
        <f t="shared" si="55"/>
        <v>0.12255733745708493</v>
      </c>
    </row>
    <row r="524" spans="1:15" ht="11.25">
      <c r="A524" s="2">
        <v>1976</v>
      </c>
      <c r="B524" s="4">
        <f t="shared" si="45"/>
        <v>11043.51121402546</v>
      </c>
      <c r="C524" s="4">
        <f t="shared" si="46"/>
        <v>2826.3768563377735</v>
      </c>
      <c r="D524" s="4">
        <f t="shared" si="47"/>
        <v>4984.617189808001</v>
      </c>
      <c r="E524" s="4">
        <f t="shared" si="48"/>
        <v>1512.9179199999999</v>
      </c>
      <c r="F524" s="4">
        <f t="shared" si="49"/>
        <v>375.2069731113957</v>
      </c>
      <c r="G524" s="4">
        <f t="shared" si="50"/>
        <v>1344.3922747682923</v>
      </c>
      <c r="H524" s="10"/>
      <c r="I524" s="12"/>
      <c r="K524" s="9">
        <f t="shared" si="51"/>
        <v>0.25593099889718257</v>
      </c>
      <c r="L524" s="9">
        <f t="shared" si="52"/>
        <v>0.4513616270409946</v>
      </c>
      <c r="M524" s="9">
        <f t="shared" si="53"/>
        <v>0.13699609577781444</v>
      </c>
      <c r="N524" s="9">
        <f t="shared" si="54"/>
        <v>0.033975333192479217</v>
      </c>
      <c r="O524" s="9">
        <f t="shared" si="55"/>
        <v>0.12173594509152937</v>
      </c>
    </row>
    <row r="525" spans="1:15" ht="11.25">
      <c r="A525" s="2">
        <v>1977</v>
      </c>
      <c r="B525" s="4">
        <f t="shared" si="45"/>
        <v>11221.891550345801</v>
      </c>
      <c r="C525" s="4">
        <f t="shared" si="46"/>
        <v>2791.45179273442</v>
      </c>
      <c r="D525" s="4">
        <f t="shared" si="47"/>
        <v>5055.963802288001</v>
      </c>
      <c r="E525" s="4">
        <f t="shared" si="48"/>
        <v>1599.85056</v>
      </c>
      <c r="F525" s="4">
        <f t="shared" si="49"/>
        <v>419.19183436235903</v>
      </c>
      <c r="G525" s="4">
        <f t="shared" si="50"/>
        <v>1355.4335609610202</v>
      </c>
      <c r="H525" s="10"/>
      <c r="I525" s="12"/>
      <c r="K525" s="9">
        <f t="shared" si="51"/>
        <v>0.2487505586924338</v>
      </c>
      <c r="L525" s="9">
        <f t="shared" si="52"/>
        <v>0.45054470359163307</v>
      </c>
      <c r="M525" s="9">
        <f t="shared" si="53"/>
        <v>0.14256514178758936</v>
      </c>
      <c r="N525" s="9">
        <f t="shared" si="54"/>
        <v>0.037354828504775714</v>
      </c>
      <c r="O525" s="9">
        <f t="shared" si="55"/>
        <v>0.12078476742356797</v>
      </c>
    </row>
    <row r="526" spans="1:15" ht="11.25">
      <c r="A526" s="2">
        <v>1978</v>
      </c>
      <c r="B526" s="4">
        <f t="shared" si="45"/>
        <v>11352.589575225089</v>
      </c>
      <c r="C526" s="4">
        <f t="shared" si="46"/>
        <v>2717.9856501504505</v>
      </c>
      <c r="D526" s="4">
        <f t="shared" si="47"/>
        <v>5187.515793552003</v>
      </c>
      <c r="E526" s="4">
        <f t="shared" si="48"/>
        <v>1690.4411200000002</v>
      </c>
      <c r="F526" s="4">
        <f t="shared" si="49"/>
        <v>385.04477994902294</v>
      </c>
      <c r="G526" s="4">
        <f t="shared" si="50"/>
        <v>1371.6022315736138</v>
      </c>
      <c r="H526" s="10"/>
      <c r="I526" s="12"/>
      <c r="K526" s="9">
        <f t="shared" si="51"/>
        <v>0.23941547715967357</v>
      </c>
      <c r="L526" s="9">
        <f t="shared" si="52"/>
        <v>0.4569455945868764</v>
      </c>
      <c r="M526" s="9">
        <f t="shared" si="53"/>
        <v>0.14890357030866974</v>
      </c>
      <c r="N526" s="9">
        <f t="shared" si="54"/>
        <v>0.03391691185501072</v>
      </c>
      <c r="O526" s="9">
        <f t="shared" si="55"/>
        <v>0.12081844608976969</v>
      </c>
    </row>
    <row r="527" spans="1:15" ht="11.25">
      <c r="A527" s="2">
        <v>1979</v>
      </c>
      <c r="B527" s="4">
        <f t="shared" si="45"/>
        <v>11698.590296111564</v>
      </c>
      <c r="C527" s="4">
        <f t="shared" si="46"/>
        <v>2878.3704078764335</v>
      </c>
      <c r="D527" s="4">
        <f t="shared" si="47"/>
        <v>5175.045727536002</v>
      </c>
      <c r="E527" s="4">
        <f t="shared" si="48"/>
        <v>1844.87968</v>
      </c>
      <c r="F527" s="4">
        <f t="shared" si="49"/>
        <v>399.77055944055945</v>
      </c>
      <c r="G527" s="4">
        <f t="shared" si="50"/>
        <v>1400.5239212585698</v>
      </c>
      <c r="H527" s="10"/>
      <c r="I527" s="12"/>
      <c r="K527" s="9">
        <f t="shared" si="51"/>
        <v>0.2460442100304308</v>
      </c>
      <c r="L527" s="9">
        <f t="shared" si="52"/>
        <v>0.4423649000902365</v>
      </c>
      <c r="M527" s="9">
        <f t="shared" si="53"/>
        <v>0.15770102493573182</v>
      </c>
      <c r="N527" s="9">
        <f t="shared" si="54"/>
        <v>0.03417254124827648</v>
      </c>
      <c r="O527" s="9">
        <f t="shared" si="55"/>
        <v>0.11971732369532447</v>
      </c>
    </row>
    <row r="528" spans="1:15" ht="11.25">
      <c r="A528" s="2">
        <v>1980</v>
      </c>
      <c r="B528" s="4">
        <f t="shared" si="45"/>
        <v>10673.457736428525</v>
      </c>
      <c r="C528" s="4">
        <f t="shared" si="46"/>
        <v>2812.210510981641</v>
      </c>
      <c r="D528" s="4">
        <f t="shared" si="47"/>
        <v>4201.412865024001</v>
      </c>
      <c r="E528" s="4">
        <f t="shared" si="48"/>
        <v>1868.6120000000003</v>
      </c>
      <c r="F528" s="4">
        <f t="shared" si="49"/>
        <v>386.0196279069767</v>
      </c>
      <c r="G528" s="4">
        <f t="shared" si="50"/>
        <v>1405.2027325159056</v>
      </c>
      <c r="H528" s="10"/>
      <c r="I528" s="12"/>
      <c r="K528" s="9">
        <f t="shared" si="51"/>
        <v>0.2634769894093048</v>
      </c>
      <c r="L528" s="9">
        <f t="shared" si="52"/>
        <v>0.39363184534704</v>
      </c>
      <c r="M528" s="9">
        <f t="shared" si="53"/>
        <v>0.17507091386350135</v>
      </c>
      <c r="N528" s="9">
        <f t="shared" si="54"/>
        <v>0.03616631436966216</v>
      </c>
      <c r="O528" s="9">
        <f t="shared" si="55"/>
        <v>0.13165393701049163</v>
      </c>
    </row>
    <row r="529" spans="1:15" ht="11.25">
      <c r="A529" s="2">
        <v>1981</v>
      </c>
      <c r="B529" s="4">
        <f t="shared" si="45"/>
        <v>10059.12023796062</v>
      </c>
      <c r="C529" s="4">
        <f t="shared" si="46"/>
        <v>2708.8043816263594</v>
      </c>
      <c r="D529" s="4">
        <f t="shared" si="47"/>
        <v>3715.8651320959993</v>
      </c>
      <c r="E529" s="4">
        <f t="shared" si="48"/>
        <v>1881.66128</v>
      </c>
      <c r="F529" s="4">
        <f t="shared" si="49"/>
        <v>393.7548825142374</v>
      </c>
      <c r="G529" s="4">
        <f t="shared" si="50"/>
        <v>1359.0345617240248</v>
      </c>
      <c r="H529" s="10"/>
      <c r="I529" s="12"/>
      <c r="K529" s="9">
        <f t="shared" si="51"/>
        <v>0.2692883987412741</v>
      </c>
      <c r="L529" s="9">
        <f t="shared" si="52"/>
        <v>0.3694025962701239</v>
      </c>
      <c r="M529" s="9">
        <f t="shared" si="53"/>
        <v>0.187060223507328</v>
      </c>
      <c r="N529" s="9">
        <f t="shared" si="54"/>
        <v>0.03914406759234315</v>
      </c>
      <c r="O529" s="9">
        <f t="shared" si="55"/>
        <v>0.13510471388893097</v>
      </c>
    </row>
    <row r="530" spans="1:15" ht="11.25">
      <c r="A530" s="2">
        <v>1982</v>
      </c>
      <c r="B530" s="4">
        <f t="shared" si="45"/>
        <v>10087.545994632945</v>
      </c>
      <c r="C530" s="4">
        <f t="shared" si="46"/>
        <v>2577.442585808726</v>
      </c>
      <c r="D530" s="4">
        <f t="shared" si="47"/>
        <v>3804.142137920001</v>
      </c>
      <c r="E530" s="4">
        <f t="shared" si="48"/>
        <v>1904.308</v>
      </c>
      <c r="F530" s="4">
        <f t="shared" si="49"/>
        <v>459.0378787878789</v>
      </c>
      <c r="G530" s="4">
        <f t="shared" si="50"/>
        <v>1342.6153921163389</v>
      </c>
      <c r="H530" s="10"/>
      <c r="I530" s="12"/>
      <c r="K530" s="9">
        <f t="shared" si="51"/>
        <v>0.25550739368921327</v>
      </c>
      <c r="L530" s="9">
        <f t="shared" si="52"/>
        <v>0.37711274277648754</v>
      </c>
      <c r="M530" s="9">
        <f t="shared" si="53"/>
        <v>0.18877812314443795</v>
      </c>
      <c r="N530" s="9">
        <f t="shared" si="54"/>
        <v>0.04550540627344936</v>
      </c>
      <c r="O530" s="9">
        <f t="shared" si="55"/>
        <v>0.1330963341164119</v>
      </c>
    </row>
    <row r="531" spans="1:15" ht="11.25">
      <c r="A531" s="2">
        <v>1983</v>
      </c>
      <c r="B531" s="4">
        <f t="shared" si="45"/>
        <v>9733.691330270822</v>
      </c>
      <c r="C531" s="4">
        <f t="shared" si="46"/>
        <v>2478.02281712769</v>
      </c>
      <c r="D531" s="4">
        <f t="shared" si="47"/>
        <v>3450.5235386719996</v>
      </c>
      <c r="E531" s="4">
        <f t="shared" si="48"/>
        <v>1943.4595200000003</v>
      </c>
      <c r="F531" s="4">
        <f t="shared" si="49"/>
        <v>526.935760235146</v>
      </c>
      <c r="G531" s="4">
        <f t="shared" si="50"/>
        <v>1334.7496942359846</v>
      </c>
      <c r="H531" s="10"/>
      <c r="I531" s="12"/>
      <c r="K531" s="9">
        <f t="shared" si="51"/>
        <v>0.25458202166543775</v>
      </c>
      <c r="L531" s="9">
        <f t="shared" si="52"/>
        <v>0.354492804589068</v>
      </c>
      <c r="M531" s="9">
        <f t="shared" si="53"/>
        <v>0.19966315491801476</v>
      </c>
      <c r="N531" s="9">
        <f t="shared" si="54"/>
        <v>0.05413524451884226</v>
      </c>
      <c r="O531" s="9">
        <f t="shared" si="55"/>
        <v>0.1371267743086371</v>
      </c>
    </row>
    <row r="532" spans="1:15" ht="11.25">
      <c r="A532" s="2">
        <v>1984</v>
      </c>
      <c r="B532" s="4">
        <f t="shared" si="45"/>
        <v>10958.960718230917</v>
      </c>
      <c r="C532" s="4">
        <f t="shared" si="46"/>
        <v>1880.5352349553198</v>
      </c>
      <c r="D532" s="4">
        <f t="shared" si="47"/>
        <v>5132.595361760001</v>
      </c>
      <c r="E532" s="4">
        <f t="shared" si="48"/>
        <v>2002.23648</v>
      </c>
      <c r="F532" s="4">
        <f t="shared" si="49"/>
        <v>566.2768454126518</v>
      </c>
      <c r="G532" s="4">
        <f t="shared" si="50"/>
        <v>1377.316796102945</v>
      </c>
      <c r="H532" s="10"/>
      <c r="I532" s="12"/>
      <c r="K532" s="9">
        <f t="shared" si="51"/>
        <v>0.17159795379382387</v>
      </c>
      <c r="L532" s="9">
        <f t="shared" si="52"/>
        <v>0.4683469074965847</v>
      </c>
      <c r="M532" s="9">
        <f t="shared" si="53"/>
        <v>0.18270313503990887</v>
      </c>
      <c r="N532" s="9">
        <f t="shared" si="54"/>
        <v>0.05167249522763731</v>
      </c>
      <c r="O532" s="9">
        <f t="shared" si="55"/>
        <v>0.12567950844204528</v>
      </c>
    </row>
    <row r="533" spans="1:15" ht="11.25">
      <c r="A533" s="2">
        <v>1985</v>
      </c>
      <c r="B533" s="4">
        <f t="shared" si="45"/>
        <v>10504.87086347857</v>
      </c>
      <c r="C533" s="4">
        <f t="shared" si="46"/>
        <v>2413.630061428675</v>
      </c>
      <c r="D533" s="4">
        <f t="shared" si="47"/>
        <v>3898.860499536001</v>
      </c>
      <c r="E533" s="4">
        <f t="shared" si="48"/>
        <v>2138.9889600000006</v>
      </c>
      <c r="F533" s="4">
        <f t="shared" si="49"/>
        <v>646.020357366771</v>
      </c>
      <c r="G533" s="4">
        <f t="shared" si="50"/>
        <v>1407.3709851471224</v>
      </c>
      <c r="H533" s="10"/>
      <c r="I533" s="12"/>
      <c r="K533" s="9">
        <f t="shared" si="51"/>
        <v>0.22976294452318746</v>
      </c>
      <c r="L533" s="9">
        <f t="shared" si="52"/>
        <v>0.37114787513389164</v>
      </c>
      <c r="M533" s="9">
        <f t="shared" si="53"/>
        <v>0.20361877721281177</v>
      </c>
      <c r="N533" s="9">
        <f t="shared" si="54"/>
        <v>0.06149722026690851</v>
      </c>
      <c r="O533" s="9">
        <f t="shared" si="55"/>
        <v>0.1339731828632006</v>
      </c>
    </row>
    <row r="534" spans="1:15" ht="11.25">
      <c r="A534" s="2">
        <v>1986</v>
      </c>
      <c r="B534" s="4">
        <f t="shared" si="45"/>
        <v>10517.551659334302</v>
      </c>
      <c r="C534" s="4">
        <f t="shared" si="46"/>
        <v>2660.677096874029</v>
      </c>
      <c r="D534" s="4">
        <f t="shared" si="47"/>
        <v>3648.584584048</v>
      </c>
      <c r="E534" s="4">
        <f t="shared" si="48"/>
        <v>2164.87408</v>
      </c>
      <c r="F534" s="4">
        <f t="shared" si="49"/>
        <v>619.7135829858214</v>
      </c>
      <c r="G534" s="4">
        <f t="shared" si="50"/>
        <v>1423.7023154264514</v>
      </c>
      <c r="H534" s="10"/>
      <c r="I534" s="12"/>
      <c r="K534" s="9">
        <f t="shared" si="51"/>
        <v>0.25297494921383956</v>
      </c>
      <c r="L534" s="9">
        <f t="shared" si="52"/>
        <v>0.34690436540997543</v>
      </c>
      <c r="M534" s="9">
        <f t="shared" si="53"/>
        <v>0.20583441376098965</v>
      </c>
      <c r="N534" s="9">
        <f t="shared" si="54"/>
        <v>0.05892184826454616</v>
      </c>
      <c r="O534" s="9">
        <f t="shared" si="55"/>
        <v>0.1353644233506492</v>
      </c>
    </row>
    <row r="535" spans="1:15" ht="11.25">
      <c r="A535" s="2">
        <v>1987</v>
      </c>
      <c r="B535" s="4">
        <f t="shared" si="45"/>
        <v>10522.453846756785</v>
      </c>
      <c r="C535" s="4">
        <f t="shared" si="46"/>
        <v>2743.098987790412</v>
      </c>
      <c r="D535" s="4">
        <f t="shared" si="47"/>
        <v>3423.960412208001</v>
      </c>
      <c r="E535" s="4">
        <f t="shared" si="48"/>
        <v>2259.2403200000003</v>
      </c>
      <c r="F535" s="4">
        <f t="shared" si="49"/>
        <v>632.3378968171417</v>
      </c>
      <c r="G535" s="4">
        <f t="shared" si="50"/>
        <v>1463.8162299412306</v>
      </c>
      <c r="H535" s="10"/>
      <c r="I535" s="12"/>
      <c r="K535" s="9">
        <f t="shared" si="51"/>
        <v>0.2606900469927826</v>
      </c>
      <c r="L535" s="9">
        <f t="shared" si="52"/>
        <v>0.32539562178866943</v>
      </c>
      <c r="M535" s="9">
        <f t="shared" si="53"/>
        <v>0.21470660293714094</v>
      </c>
      <c r="N535" s="9">
        <f t="shared" si="54"/>
        <v>0.060094147812493365</v>
      </c>
      <c r="O535" s="9">
        <f t="shared" si="55"/>
        <v>0.1391135804689137</v>
      </c>
    </row>
    <row r="536" spans="1:15" ht="11.25">
      <c r="A536" s="2">
        <v>1988</v>
      </c>
      <c r="B536" s="4">
        <f t="shared" si="45"/>
        <v>10991.026318447055</v>
      </c>
      <c r="C536" s="4">
        <f t="shared" si="46"/>
        <v>2755.178390289532</v>
      </c>
      <c r="D536" s="4">
        <f t="shared" si="47"/>
        <v>3745.1563837440012</v>
      </c>
      <c r="E536" s="4">
        <f t="shared" si="48"/>
        <v>2188.41504</v>
      </c>
      <c r="F536" s="4">
        <f t="shared" si="49"/>
        <v>816.6500724430433</v>
      </c>
      <c r="G536" s="4">
        <f t="shared" si="50"/>
        <v>1485.626431970479</v>
      </c>
      <c r="H536" s="10"/>
      <c r="I536" s="12"/>
      <c r="K536" s="9">
        <f t="shared" si="51"/>
        <v>0.25067526093221265</v>
      </c>
      <c r="L536" s="9">
        <f t="shared" si="52"/>
        <v>0.3407467396796446</v>
      </c>
      <c r="M536" s="9">
        <f t="shared" si="53"/>
        <v>0.19910925300279014</v>
      </c>
      <c r="N536" s="9">
        <f t="shared" si="54"/>
        <v>0.07430153006479467</v>
      </c>
      <c r="O536" s="9">
        <f t="shared" si="55"/>
        <v>0.13516721632055798</v>
      </c>
    </row>
    <row r="537" spans="1:15" ht="11.25">
      <c r="A537" s="2">
        <v>1989</v>
      </c>
      <c r="B537" s="4">
        <f t="shared" si="45"/>
        <v>10976.680304891048</v>
      </c>
      <c r="C537" s="4">
        <f t="shared" si="46"/>
        <v>2653.6432165510414</v>
      </c>
      <c r="D537" s="4">
        <f t="shared" si="47"/>
        <v>3734.1370569760006</v>
      </c>
      <c r="E537" s="4">
        <f t="shared" si="48"/>
        <v>2136.32096</v>
      </c>
      <c r="F537" s="4">
        <f t="shared" si="49"/>
        <v>911.2364197044291</v>
      </c>
      <c r="G537" s="4">
        <f t="shared" si="50"/>
        <v>1541.342651659575</v>
      </c>
      <c r="H537" s="10"/>
      <c r="I537" s="12"/>
      <c r="K537" s="9">
        <f t="shared" si="51"/>
        <v>0.24175280165248295</v>
      </c>
      <c r="L537" s="9">
        <f t="shared" si="52"/>
        <v>0.3401881947233285</v>
      </c>
      <c r="M537" s="9">
        <f t="shared" si="53"/>
        <v>0.1946235929863136</v>
      </c>
      <c r="N537" s="9">
        <f t="shared" si="54"/>
        <v>0.08301566542831675</v>
      </c>
      <c r="O537" s="9">
        <f t="shared" si="55"/>
        <v>0.14041974520955805</v>
      </c>
    </row>
    <row r="538" spans="1:15" ht="11.25">
      <c r="A538" s="2">
        <v>1990</v>
      </c>
      <c r="B538" s="4">
        <f t="shared" si="45"/>
        <v>11063.321098378232</v>
      </c>
      <c r="C538" s="4">
        <f t="shared" si="46"/>
        <v>2578.5119974825775</v>
      </c>
      <c r="D538" s="4">
        <f t="shared" si="47"/>
        <v>3861.1444266400003</v>
      </c>
      <c r="E538" s="4">
        <f t="shared" si="48"/>
        <v>2197.12928</v>
      </c>
      <c r="F538" s="4">
        <f t="shared" si="49"/>
        <v>862.1714225666807</v>
      </c>
      <c r="G538" s="4">
        <f t="shared" si="50"/>
        <v>1564.3639716889732</v>
      </c>
      <c r="H538" s="10"/>
      <c r="I538" s="12"/>
      <c r="K538" s="9">
        <f t="shared" si="51"/>
        <v>0.2330685310996316</v>
      </c>
      <c r="L538" s="9">
        <f t="shared" si="52"/>
        <v>0.34900410033348883</v>
      </c>
      <c r="M538" s="9">
        <f t="shared" si="53"/>
        <v>0.1985958158913128</v>
      </c>
      <c r="N538" s="9">
        <f t="shared" si="54"/>
        <v>0.07793061549059316</v>
      </c>
      <c r="O538" s="9">
        <f t="shared" si="55"/>
        <v>0.14140093718497357</v>
      </c>
    </row>
    <row r="539" spans="1:15" ht="11.25">
      <c r="A539" s="2">
        <v>1991</v>
      </c>
      <c r="B539" s="4">
        <f t="shared" si="45"/>
        <v>11258.993389833067</v>
      </c>
      <c r="C539" s="4">
        <f t="shared" si="46"/>
        <v>2602.5062496694427</v>
      </c>
      <c r="D539" s="4">
        <f t="shared" si="47"/>
        <v>3869.776600864</v>
      </c>
      <c r="E539" s="4">
        <f t="shared" si="48"/>
        <v>2361.68784</v>
      </c>
      <c r="F539" s="4">
        <f t="shared" si="49"/>
        <v>904.2096991931405</v>
      </c>
      <c r="G539" s="4">
        <f t="shared" si="50"/>
        <v>1520.8130001064837</v>
      </c>
      <c r="H539" s="10"/>
      <c r="I539" s="12"/>
      <c r="K539" s="9">
        <f t="shared" si="51"/>
        <v>0.2311491053915637</v>
      </c>
      <c r="L539" s="9">
        <f t="shared" si="52"/>
        <v>0.34370537994617084</v>
      </c>
      <c r="M539" s="9">
        <f t="shared" si="53"/>
        <v>0.20976012315031795</v>
      </c>
      <c r="N539" s="9">
        <f t="shared" si="54"/>
        <v>0.08030999467586923</v>
      </c>
      <c r="O539" s="9">
        <f t="shared" si="55"/>
        <v>0.13507539683607828</v>
      </c>
    </row>
    <row r="540" spans="1:15" ht="11.25">
      <c r="A540" s="2">
        <v>1992</v>
      </c>
      <c r="B540" s="4">
        <f t="shared" si="45"/>
        <v>11422.466853620275</v>
      </c>
      <c r="C540" s="4">
        <f t="shared" si="46"/>
        <v>2600.653406657538</v>
      </c>
      <c r="D540" s="4">
        <f t="shared" si="47"/>
        <v>3887.8686141920007</v>
      </c>
      <c r="E540" s="4">
        <f t="shared" si="48"/>
        <v>2358.21392</v>
      </c>
      <c r="F540" s="4">
        <f t="shared" si="49"/>
        <v>989.5269971878503</v>
      </c>
      <c r="G540" s="4">
        <f t="shared" si="50"/>
        <v>1586.203915582886</v>
      </c>
      <c r="H540" s="10"/>
      <c r="I540" s="12"/>
      <c r="K540" s="9">
        <f t="shared" si="51"/>
        <v>0.2276787877772023</v>
      </c>
      <c r="L540" s="9">
        <f t="shared" si="52"/>
        <v>0.3403703126492126</v>
      </c>
      <c r="M540" s="9">
        <f t="shared" si="53"/>
        <v>0.2064539954653123</v>
      </c>
      <c r="N540" s="9">
        <f t="shared" si="54"/>
        <v>0.0866298856340499</v>
      </c>
      <c r="O540" s="9">
        <f t="shared" si="55"/>
        <v>0.13886701847422295</v>
      </c>
    </row>
    <row r="541" spans="1:15" ht="11.25">
      <c r="A541" s="2">
        <v>1993</v>
      </c>
      <c r="B541" s="4">
        <f t="shared" si="45"/>
        <v>11645.40356794931</v>
      </c>
      <c r="C541" s="4">
        <f t="shared" si="46"/>
        <v>2424.41656974665</v>
      </c>
      <c r="D541" s="4">
        <f t="shared" si="47"/>
        <v>3868.8443313920006</v>
      </c>
      <c r="E541" s="4">
        <f t="shared" si="48"/>
        <v>2639.8737600000004</v>
      </c>
      <c r="F541" s="4">
        <f t="shared" si="49"/>
        <v>1139.2377079063915</v>
      </c>
      <c r="G541" s="4">
        <f t="shared" si="50"/>
        <v>1573.0311989042675</v>
      </c>
      <c r="H541" s="10"/>
      <c r="I541" s="12"/>
      <c r="K541" s="9">
        <f t="shared" si="51"/>
        <v>0.2081865652487281</v>
      </c>
      <c r="L541" s="9">
        <f t="shared" si="52"/>
        <v>0.3322207177121713</v>
      </c>
      <c r="M541" s="9">
        <f t="shared" si="53"/>
        <v>0.22668804430835773</v>
      </c>
      <c r="N541" s="9">
        <f t="shared" si="54"/>
        <v>0.09782724156007973</v>
      </c>
      <c r="O541" s="9">
        <f t="shared" si="55"/>
        <v>0.13507743117066312</v>
      </c>
    </row>
    <row r="542" spans="1:15" ht="11.25">
      <c r="A542" s="2">
        <v>1994</v>
      </c>
      <c r="B542" s="4">
        <f t="shared" si="45"/>
        <v>11329.210258779565</v>
      </c>
      <c r="C542" s="4">
        <f t="shared" si="46"/>
        <v>2078.746824733214</v>
      </c>
      <c r="D542" s="4">
        <f t="shared" si="47"/>
        <v>3723.4201972</v>
      </c>
      <c r="E542" s="4">
        <f t="shared" si="48"/>
        <v>2813.97456</v>
      </c>
      <c r="F542" s="4">
        <f t="shared" si="49"/>
        <v>1121.9949940371114</v>
      </c>
      <c r="G542" s="4">
        <f t="shared" si="50"/>
        <v>1591.0736828092388</v>
      </c>
      <c r="H542" s="10"/>
      <c r="I542" s="12"/>
      <c r="K542" s="9">
        <f t="shared" si="51"/>
        <v>0.1834855896616704</v>
      </c>
      <c r="L542" s="9">
        <f t="shared" si="52"/>
        <v>0.32865664173851283</v>
      </c>
      <c r="M542" s="9">
        <f t="shared" si="53"/>
        <v>0.24838223457096775</v>
      </c>
      <c r="N542" s="9">
        <f t="shared" si="54"/>
        <v>0.09903558751305035</v>
      </c>
      <c r="O542" s="9">
        <f t="shared" si="55"/>
        <v>0.14043994651579858</v>
      </c>
    </row>
    <row r="543" spans="1:15" ht="11.25">
      <c r="A543" s="2">
        <v>1995</v>
      </c>
      <c r="B543" s="4">
        <f t="shared" si="45"/>
        <v>11281.015124027143</v>
      </c>
      <c r="C543" s="4">
        <f t="shared" si="46"/>
        <v>1960.73067037669</v>
      </c>
      <c r="D543" s="4">
        <f t="shared" si="47"/>
        <v>3590.247796288</v>
      </c>
      <c r="E543" s="4">
        <f t="shared" si="48"/>
        <v>2976.3288</v>
      </c>
      <c r="F543" s="4">
        <f t="shared" si="49"/>
        <v>1133.9650918311206</v>
      </c>
      <c r="G543" s="4">
        <f t="shared" si="50"/>
        <v>1619.7427655313336</v>
      </c>
      <c r="H543" s="10"/>
      <c r="I543" s="12"/>
      <c r="K543" s="9">
        <f t="shared" si="51"/>
        <v>0.17380799944152014</v>
      </c>
      <c r="L543" s="9">
        <f t="shared" si="52"/>
        <v>0.31825573823061576</v>
      </c>
      <c r="M543" s="9">
        <f t="shared" si="53"/>
        <v>0.2638351927798407</v>
      </c>
      <c r="N543" s="9">
        <f t="shared" si="54"/>
        <v>0.10051977409514483</v>
      </c>
      <c r="O543" s="9">
        <f t="shared" si="55"/>
        <v>0.14358129545287865</v>
      </c>
    </row>
    <row r="544" spans="1:15" ht="11.25">
      <c r="A544" s="2">
        <v>1996</v>
      </c>
      <c r="B544" s="4">
        <f t="shared" si="45"/>
        <v>11926.903612885366</v>
      </c>
      <c r="C544" s="4">
        <f t="shared" si="46"/>
        <v>1906.215673846133</v>
      </c>
      <c r="D544" s="4">
        <f t="shared" si="47"/>
        <v>3626.6802667039997</v>
      </c>
      <c r="E544" s="4">
        <f t="shared" si="48"/>
        <v>3454.9606400000002</v>
      </c>
      <c r="F544" s="4">
        <f t="shared" si="49"/>
        <v>1283.0452571319722</v>
      </c>
      <c r="G544" s="4">
        <f t="shared" si="50"/>
        <v>1656.00177520326</v>
      </c>
      <c r="H544" s="10"/>
      <c r="I544" s="12"/>
      <c r="K544" s="9">
        <f t="shared" si="51"/>
        <v>0.15982485779349564</v>
      </c>
      <c r="L544" s="9">
        <f t="shared" si="52"/>
        <v>0.30407559115224797</v>
      </c>
      <c r="M544" s="9">
        <f t="shared" si="53"/>
        <v>0.28967792078636356</v>
      </c>
      <c r="N544" s="9">
        <f t="shared" si="54"/>
        <v>0.1075757211407175</v>
      </c>
      <c r="O544" s="9">
        <f t="shared" si="55"/>
        <v>0.13884590912717526</v>
      </c>
    </row>
    <row r="545" spans="1:15" ht="11.25">
      <c r="A545" s="2">
        <v>1997</v>
      </c>
      <c r="B545" s="4">
        <f t="shared" si="45"/>
        <v>11712.894861395036</v>
      </c>
      <c r="C545" s="4">
        <f t="shared" si="46"/>
        <v>1793.078317667412</v>
      </c>
      <c r="D545" s="4">
        <f t="shared" si="47"/>
        <v>3317.402723792</v>
      </c>
      <c r="E545" s="4">
        <f t="shared" si="48"/>
        <v>3533.6942400000003</v>
      </c>
      <c r="F545" s="4">
        <f t="shared" si="49"/>
        <v>1373.5200030471474</v>
      </c>
      <c r="G545" s="4">
        <f t="shared" si="50"/>
        <v>1695.1995768884747</v>
      </c>
      <c r="H545" s="10"/>
      <c r="I545" s="12"/>
      <c r="K545" s="9">
        <f t="shared" si="51"/>
        <v>0.1530858373515573</v>
      </c>
      <c r="L545" s="9">
        <f t="shared" si="52"/>
        <v>0.2832265433138951</v>
      </c>
      <c r="M545" s="9">
        <f t="shared" si="53"/>
        <v>0.30169264573925564</v>
      </c>
      <c r="N545" s="9">
        <f t="shared" si="54"/>
        <v>0.11726563068316978</v>
      </c>
      <c r="O545" s="9">
        <f t="shared" si="55"/>
        <v>0.14472934291212206</v>
      </c>
    </row>
    <row r="546" spans="1:15" ht="11.25">
      <c r="A546" s="2">
        <v>1998</v>
      </c>
      <c r="B546" s="4">
        <f t="shared" si="45"/>
        <v>11593.805375081514</v>
      </c>
      <c r="C546" s="4">
        <f t="shared" si="46"/>
        <v>1537.6970524176083</v>
      </c>
      <c r="D546" s="4">
        <f t="shared" si="47"/>
        <v>3224.1694915360004</v>
      </c>
      <c r="E546" s="4">
        <f t="shared" si="48"/>
        <v>3699.52608</v>
      </c>
      <c r="F546" s="4">
        <f t="shared" si="49"/>
        <v>1414.0693042204618</v>
      </c>
      <c r="G546" s="4">
        <f t="shared" si="50"/>
        <v>1718.3434469074439</v>
      </c>
      <c r="H546" s="10"/>
      <c r="I546" s="12"/>
      <c r="K546" s="9">
        <f t="shared" si="51"/>
        <v>0.13263091820762923</v>
      </c>
      <c r="L546" s="9">
        <f t="shared" si="52"/>
        <v>0.2780941534921472</v>
      </c>
      <c r="M546" s="9">
        <f t="shared" si="53"/>
        <v>0.31909506502078827</v>
      </c>
      <c r="N546" s="9">
        <f t="shared" si="54"/>
        <v>0.12196765932087417</v>
      </c>
      <c r="O546" s="9">
        <f t="shared" si="55"/>
        <v>0.14821220395856113</v>
      </c>
    </row>
    <row r="547" spans="1:15" ht="11.25">
      <c r="A547" s="2">
        <v>1999</v>
      </c>
      <c r="B547" s="4">
        <f t="shared" si="45"/>
        <v>11892.22020078532</v>
      </c>
      <c r="C547" s="4">
        <f t="shared" si="46"/>
        <v>1609.9132510442312</v>
      </c>
      <c r="D547" s="4">
        <f t="shared" si="47"/>
        <v>3168.7029531840008</v>
      </c>
      <c r="E547" s="4">
        <f t="shared" si="48"/>
        <v>3948.50384</v>
      </c>
      <c r="F547" s="4">
        <f t="shared" si="49"/>
        <v>1406.3079426845243</v>
      </c>
      <c r="G547" s="4">
        <f t="shared" si="50"/>
        <v>1758.7922138725635</v>
      </c>
      <c r="H547" s="10"/>
      <c r="I547" s="12"/>
      <c r="K547" s="9">
        <f t="shared" si="51"/>
        <v>0.135375331423641</v>
      </c>
      <c r="L547" s="9">
        <f t="shared" si="52"/>
        <v>0.26645175582728875</v>
      </c>
      <c r="M547" s="9">
        <f t="shared" si="53"/>
        <v>0.3320241110015147</v>
      </c>
      <c r="N547" s="9">
        <f t="shared" si="54"/>
        <v>0.11825444861773218</v>
      </c>
      <c r="O547" s="9">
        <f t="shared" si="55"/>
        <v>0.1478943531298234</v>
      </c>
    </row>
    <row r="548" spans="1:15" ht="11.25">
      <c r="A548" s="2">
        <v>2000</v>
      </c>
      <c r="B548" s="4">
        <f t="shared" si="45"/>
        <v>11819.880208507393</v>
      </c>
      <c r="C548" s="4">
        <f t="shared" si="46"/>
        <v>1455.959695135628</v>
      </c>
      <c r="D548" s="4">
        <f t="shared" si="47"/>
        <v>3179.1804079040003</v>
      </c>
      <c r="E548" s="4">
        <f t="shared" si="48"/>
        <v>4068.3761600000003</v>
      </c>
      <c r="F548" s="4">
        <f t="shared" si="49"/>
        <v>1327.5457824326209</v>
      </c>
      <c r="G548" s="4">
        <f t="shared" si="50"/>
        <v>1788.818163035145</v>
      </c>
      <c r="H548" s="10"/>
      <c r="I548" s="12"/>
      <c r="K548" s="9">
        <f t="shared" si="51"/>
        <v>0.12317888755655042</v>
      </c>
      <c r="L548" s="9">
        <f t="shared" si="52"/>
        <v>0.268968919466356</v>
      </c>
      <c r="M548" s="9">
        <f t="shared" si="53"/>
        <v>0.34419774889696214</v>
      </c>
      <c r="N548" s="9">
        <f t="shared" si="54"/>
        <v>0.11231465624136494</v>
      </c>
      <c r="O548" s="9">
        <f t="shared" si="55"/>
        <v>0.1513397878387666</v>
      </c>
    </row>
    <row r="549" spans="2:20" ht="11.25">
      <c r="B549" s="4"/>
      <c r="C549" s="4"/>
      <c r="D549" s="4"/>
      <c r="E549" s="4"/>
      <c r="F549" s="4"/>
      <c r="G549" s="4"/>
      <c r="H549" s="4"/>
      <c r="I549" s="4"/>
      <c r="J549" s="4"/>
      <c r="K549" s="9"/>
      <c r="L549" s="9"/>
      <c r="M549" s="9"/>
      <c r="N549" s="9"/>
      <c r="O549" s="9"/>
      <c r="P549" s="9"/>
      <c r="Q549" s="9"/>
      <c r="R549" s="9"/>
      <c r="T549" s="6"/>
    </row>
    <row r="550" spans="2:20" ht="11.25">
      <c r="B550" s="4"/>
      <c r="C550" s="4"/>
      <c r="D550" s="4"/>
      <c r="E550" s="4"/>
      <c r="F550" s="4"/>
      <c r="G550" s="4"/>
      <c r="H550" s="4"/>
      <c r="I550" s="4"/>
      <c r="J550" s="4"/>
      <c r="K550" s="9"/>
      <c r="L550" s="9"/>
      <c r="M550" s="9"/>
      <c r="N550" s="9"/>
      <c r="O550" s="9"/>
      <c r="P550" s="9"/>
      <c r="Q550" s="9"/>
      <c r="R550" s="9"/>
      <c r="T550" s="6"/>
    </row>
    <row r="551" spans="6:17" ht="11.25">
      <c r="F551" s="5"/>
      <c r="H551" s="4"/>
      <c r="Q551" s="5"/>
    </row>
    <row r="552" spans="6:17" ht="11.25">
      <c r="F552" s="5"/>
      <c r="H552" s="4"/>
      <c r="Q552" s="5"/>
    </row>
    <row r="553" spans="1:11" ht="11.25">
      <c r="A553" s="2" t="s">
        <v>58</v>
      </c>
      <c r="K553" s="2" t="s">
        <v>59</v>
      </c>
    </row>
    <row r="554" spans="1:18" ht="11.25">
      <c r="A554" s="3" t="s">
        <v>33</v>
      </c>
      <c r="B554" s="3" t="s">
        <v>60</v>
      </c>
      <c r="C554" s="3" t="s">
        <v>55</v>
      </c>
      <c r="D554" s="3" t="s">
        <v>55</v>
      </c>
      <c r="E554" s="3" t="s">
        <v>55</v>
      </c>
      <c r="F554" s="3" t="s">
        <v>55</v>
      </c>
      <c r="G554" s="3" t="s">
        <v>55</v>
      </c>
      <c r="H554" s="3" t="s">
        <v>55</v>
      </c>
      <c r="I554" s="3" t="s">
        <v>55</v>
      </c>
      <c r="L554" s="2" t="s">
        <v>38</v>
      </c>
      <c r="M554" s="2" t="s">
        <v>38</v>
      </c>
      <c r="N554" s="2" t="s">
        <v>38</v>
      </c>
      <c r="O554" s="2" t="s">
        <v>38</v>
      </c>
      <c r="P554" s="2" t="s">
        <v>38</v>
      </c>
      <c r="Q554" s="2" t="s">
        <v>38</v>
      </c>
      <c r="R554" s="2" t="s">
        <v>38</v>
      </c>
    </row>
    <row r="555" spans="1:18" s="3" customFormat="1" ht="22.5">
      <c r="A555" s="3" t="s">
        <v>5</v>
      </c>
      <c r="B555" s="3" t="s">
        <v>53</v>
      </c>
      <c r="C555" s="3" t="s">
        <v>12</v>
      </c>
      <c r="D555" s="3" t="s">
        <v>13</v>
      </c>
      <c r="E555" s="3" t="s">
        <v>14</v>
      </c>
      <c r="F555" s="3" t="s">
        <v>15</v>
      </c>
      <c r="G555" s="3" t="s">
        <v>16</v>
      </c>
      <c r="H555" s="3" t="s">
        <v>17</v>
      </c>
      <c r="I555" s="3" t="s">
        <v>50</v>
      </c>
      <c r="L555" s="3" t="s">
        <v>12</v>
      </c>
      <c r="M555" s="3" t="s">
        <v>13</v>
      </c>
      <c r="N555" s="3" t="s">
        <v>14</v>
      </c>
      <c r="O555" s="3" t="s">
        <v>15</v>
      </c>
      <c r="P555" s="3" t="s">
        <v>16</v>
      </c>
      <c r="Q555" s="3" t="s">
        <v>17</v>
      </c>
      <c r="R555" s="3" t="s">
        <v>50</v>
      </c>
    </row>
    <row r="556" spans="1:18" ht="11.25">
      <c r="A556" s="2">
        <v>1900</v>
      </c>
      <c r="B556" s="4">
        <f>SUM(C556:I556)</f>
        <v>5465045.600773295</v>
      </c>
      <c r="C556" s="4">
        <f aca="true" t="shared" si="56" ref="C556:C587">C11+C122+C231</f>
        <v>1902608.9283277574</v>
      </c>
      <c r="D556" s="4">
        <f>D11+D122+D231</f>
        <v>1197466.1646525639</v>
      </c>
      <c r="E556" s="4">
        <f>E11+E122+E231+D340</f>
        <v>1028681.4478247017</v>
      </c>
      <c r="F556" s="4">
        <f>F11+F122+F231</f>
        <v>606358.4515564544</v>
      </c>
      <c r="G556" s="4">
        <f>G11+G122+G231+C340+F340+G340+I340</f>
        <v>15952.219094250659</v>
      </c>
      <c r="H556" s="4">
        <f>H11+H122+H231</f>
        <v>10515.943216803942</v>
      </c>
      <c r="I556" s="4">
        <f>H340</f>
        <v>703462.4461007643</v>
      </c>
      <c r="K556" s="9"/>
      <c r="L556" s="9">
        <f>C556/$B556</f>
        <v>0.34814145522565104</v>
      </c>
      <c r="M556" s="9">
        <f aca="true" t="shared" si="57" ref="M556:R556">D556/$B556</f>
        <v>0.21911366384264466</v>
      </c>
      <c r="N556" s="9">
        <f t="shared" si="57"/>
        <v>0.18822925241083896</v>
      </c>
      <c r="O556" s="9">
        <f t="shared" si="57"/>
        <v>0.11095213029341523</v>
      </c>
      <c r="P556" s="9">
        <f t="shared" si="57"/>
        <v>0.0029189544350724985</v>
      </c>
      <c r="Q556" s="9">
        <f t="shared" si="57"/>
        <v>0.001924218750400903</v>
      </c>
      <c r="R556" s="9">
        <f t="shared" si="57"/>
        <v>0.12872032504197686</v>
      </c>
    </row>
    <row r="557" spans="1:18" ht="11.25">
      <c r="A557" s="2">
        <v>1901</v>
      </c>
      <c r="B557" s="4">
        <f aca="true" t="shared" si="58" ref="B557:B620">SUM(C557:I557)</f>
        <v>5510536.978710458</v>
      </c>
      <c r="C557" s="4">
        <f t="shared" si="56"/>
        <v>1905758.9459997443</v>
      </c>
      <c r="D557" s="4">
        <f aca="true" t="shared" si="59" ref="D557:D588">D12+D123+D232</f>
        <v>1199049.1128138164</v>
      </c>
      <c r="E557" s="4">
        <f aca="true" t="shared" si="60" ref="E557:E620">E12+E123+E232+D341</f>
        <v>1040270.6666043707</v>
      </c>
      <c r="F557" s="4">
        <f aca="true" t="shared" si="61" ref="F557:F588">F12+F123+F232</f>
        <v>623753.1404847869</v>
      </c>
      <c r="G557" s="4">
        <f aca="true" t="shared" si="62" ref="G557:G620">G12+G123+G232+C341+F341+G341+I341</f>
        <v>18382.739133031315</v>
      </c>
      <c r="H557" s="4">
        <f aca="true" t="shared" si="63" ref="H557:H588">H12+H123+H232</f>
        <v>10749.376893769686</v>
      </c>
      <c r="I557" s="4">
        <f aca="true" t="shared" si="64" ref="I557:I620">H341</f>
        <v>712572.996780938</v>
      </c>
      <c r="K557" s="9"/>
      <c r="L557" s="9">
        <f aca="true" t="shared" si="65" ref="L557:L620">C557/$B557</f>
        <v>0.34583906311898455</v>
      </c>
      <c r="M557" s="9">
        <f aca="true" t="shared" si="66" ref="M557:M620">D557/$B557</f>
        <v>0.21759206361308378</v>
      </c>
      <c r="N557" s="9">
        <f aca="true" t="shared" si="67" ref="N557:N620">E557/$B557</f>
        <v>0.1887784567317809</v>
      </c>
      <c r="O557" s="9">
        <f aca="true" t="shared" si="68" ref="O557:O620">F557/$B557</f>
        <v>0.11319280550962818</v>
      </c>
      <c r="P557" s="9">
        <f aca="true" t="shared" si="69" ref="P557:P620">G557/$B557</f>
        <v>0.003335925192780964</v>
      </c>
      <c r="Q557" s="9">
        <f aca="true" t="shared" si="70" ref="Q557:Q620">H557/$B557</f>
        <v>0.0019506949931193801</v>
      </c>
      <c r="R557" s="9">
        <f aca="true" t="shared" si="71" ref="R557:R620">I557/$B557</f>
        <v>0.12931099084062223</v>
      </c>
    </row>
    <row r="558" spans="1:18" ht="11.25">
      <c r="A558" s="2">
        <v>1902</v>
      </c>
      <c r="B558" s="4">
        <f t="shared" si="58"/>
        <v>5566403.577564431</v>
      </c>
      <c r="C558" s="4">
        <f t="shared" si="56"/>
        <v>1908927.604020954</v>
      </c>
      <c r="D558" s="4">
        <f t="shared" si="59"/>
        <v>1200633.7750584509</v>
      </c>
      <c r="E558" s="4">
        <f t="shared" si="60"/>
        <v>1055515.721462057</v>
      </c>
      <c r="F558" s="4">
        <f t="shared" si="61"/>
        <v>641162.4104921464</v>
      </c>
      <c r="G558" s="4">
        <f t="shared" si="62"/>
        <v>26586.556395662104</v>
      </c>
      <c r="H558" s="4">
        <f t="shared" si="63"/>
        <v>10983.063476241889</v>
      </c>
      <c r="I558" s="4">
        <f t="shared" si="64"/>
        <v>722594.4466589183</v>
      </c>
      <c r="K558" s="9"/>
      <c r="L558" s="9">
        <f t="shared" si="65"/>
        <v>0.3429373342089223</v>
      </c>
      <c r="M558" s="9">
        <f t="shared" si="66"/>
        <v>0.21569290805604607</v>
      </c>
      <c r="N558" s="9">
        <f t="shared" si="67"/>
        <v>0.18962256450760182</v>
      </c>
      <c r="O558" s="9">
        <f t="shared" si="68"/>
        <v>0.11518431992182028</v>
      </c>
      <c r="P558" s="9">
        <f t="shared" si="69"/>
        <v>0.004776253828022832</v>
      </c>
      <c r="Q558" s="9">
        <f t="shared" si="70"/>
        <v>0.00197309866652671</v>
      </c>
      <c r="R558" s="9">
        <f t="shared" si="71"/>
        <v>0.12981352081105985</v>
      </c>
    </row>
    <row r="559" spans="1:18" ht="11.25">
      <c r="A559" s="2">
        <v>1903</v>
      </c>
      <c r="B559" s="4">
        <f t="shared" si="58"/>
        <v>5771754.74920965</v>
      </c>
      <c r="C559" s="4">
        <f t="shared" si="56"/>
        <v>1971050.3115879823</v>
      </c>
      <c r="D559" s="4">
        <f t="shared" si="59"/>
        <v>1236911.618434122</v>
      </c>
      <c r="E559" s="4">
        <f t="shared" si="60"/>
        <v>1088726.1177236903</v>
      </c>
      <c r="F559" s="4">
        <f t="shared" si="61"/>
        <v>691354.382001343</v>
      </c>
      <c r="G559" s="4">
        <f t="shared" si="62"/>
        <v>36117.65566493842</v>
      </c>
      <c r="H559" s="4">
        <f t="shared" si="63"/>
        <v>11590.789177137</v>
      </c>
      <c r="I559" s="4">
        <f t="shared" si="64"/>
        <v>736003.8746204353</v>
      </c>
      <c r="K559" s="9"/>
      <c r="L559" s="9">
        <f t="shared" si="65"/>
        <v>0.34149931818532075</v>
      </c>
      <c r="M559" s="9">
        <f t="shared" si="66"/>
        <v>0.21430425792147484</v>
      </c>
      <c r="N559" s="9">
        <f t="shared" si="67"/>
        <v>0.18863000335777852</v>
      </c>
      <c r="O559" s="9">
        <f t="shared" si="68"/>
        <v>0.11978235598039105</v>
      </c>
      <c r="P559" s="9">
        <f t="shared" si="69"/>
        <v>0.006257655987528604</v>
      </c>
      <c r="Q559" s="9">
        <f t="shared" si="70"/>
        <v>0.0020081915605863494</v>
      </c>
      <c r="R559" s="9">
        <f t="shared" si="71"/>
        <v>0.12751821700691965</v>
      </c>
    </row>
    <row r="560" spans="1:18" ht="11.25">
      <c r="A560" s="2">
        <v>1904</v>
      </c>
      <c r="B560" s="4">
        <f t="shared" si="58"/>
        <v>5751624.242492044</v>
      </c>
      <c r="C560" s="4">
        <f t="shared" si="56"/>
        <v>1934940.097029089</v>
      </c>
      <c r="D560" s="4">
        <f t="shared" si="59"/>
        <v>1244819.7152693595</v>
      </c>
      <c r="E560" s="4">
        <f t="shared" si="60"/>
        <v>1068317.9148757355</v>
      </c>
      <c r="F560" s="4">
        <f t="shared" si="61"/>
        <v>700165.4252289252</v>
      </c>
      <c r="G560" s="4">
        <f t="shared" si="62"/>
        <v>43319.3209008394</v>
      </c>
      <c r="H560" s="4">
        <f t="shared" si="63"/>
        <v>11428.930230625518</v>
      </c>
      <c r="I560" s="4">
        <f t="shared" si="64"/>
        <v>748632.8389574687</v>
      </c>
      <c r="K560" s="9"/>
      <c r="L560" s="9">
        <f t="shared" si="65"/>
        <v>0.3364162913728044</v>
      </c>
      <c r="M560" s="9">
        <f t="shared" si="66"/>
        <v>0.2164292489889792</v>
      </c>
      <c r="N560" s="9">
        <f t="shared" si="67"/>
        <v>0.18574195215730196</v>
      </c>
      <c r="O560" s="9">
        <f t="shared" si="68"/>
        <v>0.1217335131276865</v>
      </c>
      <c r="P560" s="9">
        <f t="shared" si="69"/>
        <v>0.007531667416797407</v>
      </c>
      <c r="Q560" s="9">
        <f t="shared" si="70"/>
        <v>0.001987078736157776</v>
      </c>
      <c r="R560" s="9">
        <f t="shared" si="71"/>
        <v>0.1301602482002725</v>
      </c>
    </row>
    <row r="561" spans="1:18" ht="11.25">
      <c r="A561" s="2">
        <v>1905</v>
      </c>
      <c r="B561" s="4">
        <f t="shared" si="58"/>
        <v>5813312.681776478</v>
      </c>
      <c r="C561" s="4">
        <f t="shared" si="56"/>
        <v>1924908.762952782</v>
      </c>
      <c r="D561" s="4">
        <f t="shared" si="59"/>
        <v>1255244.1647301738</v>
      </c>
      <c r="E561" s="4">
        <f t="shared" si="60"/>
        <v>1077915.1007394702</v>
      </c>
      <c r="F561" s="4">
        <f t="shared" si="61"/>
        <v>731411.7860011936</v>
      </c>
      <c r="G561" s="4">
        <f t="shared" si="62"/>
        <v>51705.138801998924</v>
      </c>
      <c r="H561" s="4">
        <f t="shared" si="63"/>
        <v>11638.348108580758</v>
      </c>
      <c r="I561" s="4">
        <f t="shared" si="64"/>
        <v>760489.3804422794</v>
      </c>
      <c r="K561" s="9"/>
      <c r="L561" s="9">
        <f t="shared" si="65"/>
        <v>0.33112080294372764</v>
      </c>
      <c r="M561" s="9">
        <f t="shared" si="66"/>
        <v>0.21592579540149323</v>
      </c>
      <c r="N561" s="9">
        <f t="shared" si="67"/>
        <v>0.18542183428710263</v>
      </c>
      <c r="O561" s="9">
        <f t="shared" si="68"/>
        <v>0.12581669454905064</v>
      </c>
      <c r="P561" s="9">
        <f t="shared" si="69"/>
        <v>0.008894264188486496</v>
      </c>
      <c r="Q561" s="9">
        <f t="shared" si="70"/>
        <v>0.002002016534404652</v>
      </c>
      <c r="R561" s="9">
        <f t="shared" si="71"/>
        <v>0.13081859209573482</v>
      </c>
    </row>
    <row r="562" spans="1:18" ht="11.25">
      <c r="A562" s="2">
        <v>1906</v>
      </c>
      <c r="B562" s="4">
        <f t="shared" si="58"/>
        <v>5873014.0093863625</v>
      </c>
      <c r="C562" s="4">
        <f t="shared" si="56"/>
        <v>1914380.0605280371</v>
      </c>
      <c r="D562" s="4">
        <f t="shared" si="59"/>
        <v>1265655.3927066475</v>
      </c>
      <c r="E562" s="4">
        <f t="shared" si="60"/>
        <v>1089312.0825406923</v>
      </c>
      <c r="F562" s="4">
        <f t="shared" si="61"/>
        <v>761043.3043907541</v>
      </c>
      <c r="G562" s="4">
        <f t="shared" si="62"/>
        <v>59976.190582547395</v>
      </c>
      <c r="H562" s="4">
        <f t="shared" si="63"/>
        <v>11845.815214346676</v>
      </c>
      <c r="I562" s="4">
        <f t="shared" si="64"/>
        <v>770801.1634233366</v>
      </c>
      <c r="K562" s="9"/>
      <c r="L562" s="9">
        <f t="shared" si="65"/>
        <v>0.3259621137406515</v>
      </c>
      <c r="M562" s="9">
        <f t="shared" si="66"/>
        <v>0.2155035541689247</v>
      </c>
      <c r="N562" s="9">
        <f t="shared" si="67"/>
        <v>0.18547752155873168</v>
      </c>
      <c r="O562" s="9">
        <f t="shared" si="68"/>
        <v>0.12958309024539022</v>
      </c>
      <c r="P562" s="9">
        <f t="shared" si="69"/>
        <v>0.010212165420803068</v>
      </c>
      <c r="Q562" s="9">
        <f t="shared" si="70"/>
        <v>0.002016990798151421</v>
      </c>
      <c r="R562" s="9">
        <f t="shared" si="71"/>
        <v>0.13124456406734727</v>
      </c>
    </row>
    <row r="563" spans="1:18" ht="11.25">
      <c r="A563" s="2">
        <v>1907</v>
      </c>
      <c r="B563" s="4">
        <f t="shared" si="58"/>
        <v>5934029.704440716</v>
      </c>
      <c r="C563" s="4">
        <f t="shared" si="56"/>
        <v>1903051.1158961183</v>
      </c>
      <c r="D563" s="4">
        <f t="shared" si="59"/>
        <v>1276073.2570005485</v>
      </c>
      <c r="E563" s="4">
        <f t="shared" si="60"/>
        <v>1100866.0130000107</v>
      </c>
      <c r="F563" s="4">
        <f t="shared" si="61"/>
        <v>792761.5847478701</v>
      </c>
      <c r="G563" s="4">
        <f t="shared" si="62"/>
        <v>69034.98980929988</v>
      </c>
      <c r="H563" s="4">
        <f t="shared" si="63"/>
        <v>12054.261479724528</v>
      </c>
      <c r="I563" s="4">
        <f t="shared" si="64"/>
        <v>780188.4825071441</v>
      </c>
      <c r="K563" s="9"/>
      <c r="L563" s="9">
        <f t="shared" si="65"/>
        <v>0.32070131271368174</v>
      </c>
      <c r="M563" s="9">
        <f t="shared" si="66"/>
        <v>0.2150432877081155</v>
      </c>
      <c r="N563" s="9">
        <f t="shared" si="67"/>
        <v>0.18551744224943473</v>
      </c>
      <c r="O563" s="9">
        <f t="shared" si="68"/>
        <v>0.13359582345107054</v>
      </c>
      <c r="P563" s="9">
        <f t="shared" si="69"/>
        <v>0.011633745236839263</v>
      </c>
      <c r="Q563" s="9">
        <f t="shared" si="70"/>
        <v>0.0020313786887018364</v>
      </c>
      <c r="R563" s="9">
        <f t="shared" si="71"/>
        <v>0.13147700995215647</v>
      </c>
    </row>
    <row r="564" spans="1:18" ht="11.25">
      <c r="A564" s="2">
        <v>1908</v>
      </c>
      <c r="B564" s="4">
        <f t="shared" si="58"/>
        <v>6002966.833711499</v>
      </c>
      <c r="C564" s="4">
        <f t="shared" si="56"/>
        <v>1893284.288653516</v>
      </c>
      <c r="D564" s="4">
        <f t="shared" si="59"/>
        <v>1286498.537423877</v>
      </c>
      <c r="E564" s="4">
        <f t="shared" si="60"/>
        <v>1116926.411689244</v>
      </c>
      <c r="F564" s="4">
        <f t="shared" si="61"/>
        <v>824369.3848251386</v>
      </c>
      <c r="G564" s="4">
        <f t="shared" si="62"/>
        <v>78578.79237205669</v>
      </c>
      <c r="H564" s="4">
        <f t="shared" si="63"/>
        <v>12263.801962564616</v>
      </c>
      <c r="I564" s="4">
        <f t="shared" si="64"/>
        <v>791045.6167851023</v>
      </c>
      <c r="K564" s="9"/>
      <c r="L564" s="9">
        <f t="shared" si="65"/>
        <v>0.3153914291215467</v>
      </c>
      <c r="M564" s="9">
        <f t="shared" si="66"/>
        <v>0.21431045232486548</v>
      </c>
      <c r="N564" s="9">
        <f t="shared" si="67"/>
        <v>0.18606239924845186</v>
      </c>
      <c r="O564" s="9">
        <f t="shared" si="68"/>
        <v>0.13732699307876228</v>
      </c>
      <c r="P564" s="9">
        <f t="shared" si="69"/>
        <v>0.013089992756710467</v>
      </c>
      <c r="Q564" s="9">
        <f t="shared" si="70"/>
        <v>0.0020429568082391326</v>
      </c>
      <c r="R564" s="9">
        <f t="shared" si="71"/>
        <v>0.13177577666142404</v>
      </c>
    </row>
    <row r="565" spans="1:18" ht="11.25">
      <c r="A565" s="2">
        <v>1909</v>
      </c>
      <c r="B565" s="4">
        <f t="shared" si="58"/>
        <v>6070207.183411067</v>
      </c>
      <c r="C565" s="4">
        <f t="shared" si="56"/>
        <v>1885068.7136733308</v>
      </c>
      <c r="D565" s="4">
        <f t="shared" si="59"/>
        <v>1296935.4366935582</v>
      </c>
      <c r="E565" s="4">
        <f t="shared" si="60"/>
        <v>1128047.6669127308</v>
      </c>
      <c r="F565" s="4">
        <f t="shared" si="61"/>
        <v>856585.7533497681</v>
      </c>
      <c r="G565" s="4">
        <f t="shared" si="62"/>
        <v>88649.62941751412</v>
      </c>
      <c r="H565" s="4">
        <f t="shared" si="63"/>
        <v>12475.056755368096</v>
      </c>
      <c r="I565" s="4">
        <f t="shared" si="64"/>
        <v>802444.9266087968</v>
      </c>
      <c r="K565" s="9"/>
      <c r="L565" s="9">
        <f t="shared" si="65"/>
        <v>0.31054437792913075</v>
      </c>
      <c r="M565" s="9">
        <f t="shared" si="66"/>
        <v>0.21365587656346907</v>
      </c>
      <c r="N565" s="9">
        <f t="shared" si="67"/>
        <v>0.18583347039546025</v>
      </c>
      <c r="O565" s="9">
        <f t="shared" si="68"/>
        <v>0.1411131000092853</v>
      </c>
      <c r="P565" s="9">
        <f t="shared" si="69"/>
        <v>0.014604053327830355</v>
      </c>
      <c r="Q565" s="9">
        <f t="shared" si="70"/>
        <v>0.002055128660099195</v>
      </c>
      <c r="R565" s="9">
        <f t="shared" si="71"/>
        <v>0.132193993114725</v>
      </c>
    </row>
    <row r="566" spans="1:18" ht="11.25">
      <c r="A566" s="2">
        <v>1910</v>
      </c>
      <c r="B566" s="4">
        <f t="shared" si="58"/>
        <v>6129702.624314237</v>
      </c>
      <c r="C566" s="4">
        <f t="shared" si="56"/>
        <v>1874646.844583776</v>
      </c>
      <c r="D566" s="4">
        <f t="shared" si="59"/>
        <v>1307357.2072973568</v>
      </c>
      <c r="E566" s="4">
        <f t="shared" si="60"/>
        <v>1139606.3958765892</v>
      </c>
      <c r="F566" s="4">
        <f t="shared" si="61"/>
        <v>884134.3224400601</v>
      </c>
      <c r="G566" s="4">
        <f t="shared" si="62"/>
        <v>98023.72133292204</v>
      </c>
      <c r="H566" s="4">
        <f t="shared" si="63"/>
        <v>12684.07937968685</v>
      </c>
      <c r="I566" s="4">
        <f t="shared" si="64"/>
        <v>813250.0534038468</v>
      </c>
      <c r="K566" s="9"/>
      <c r="L566" s="9">
        <f t="shared" si="65"/>
        <v>0.3058299822160627</v>
      </c>
      <c r="M566" s="9">
        <f t="shared" si="66"/>
        <v>0.21328232174127987</v>
      </c>
      <c r="N566" s="9">
        <f t="shared" si="67"/>
        <v>0.1859154457764716</v>
      </c>
      <c r="O566" s="9">
        <f t="shared" si="68"/>
        <v>0.14423771863467405</v>
      </c>
      <c r="P566" s="9">
        <f t="shared" si="69"/>
        <v>0.015991594917524807</v>
      </c>
      <c r="Q566" s="9">
        <f t="shared" si="70"/>
        <v>0.00206928135948616</v>
      </c>
      <c r="R566" s="9">
        <f t="shared" si="71"/>
        <v>0.1326736553545009</v>
      </c>
    </row>
    <row r="567" spans="1:18" ht="11.25">
      <c r="A567" s="2">
        <v>1911</v>
      </c>
      <c r="B567" s="4">
        <f t="shared" si="58"/>
        <v>6191247.9658429865</v>
      </c>
      <c r="C567" s="4">
        <f t="shared" si="56"/>
        <v>1864074.86633703</v>
      </c>
      <c r="D567" s="4">
        <f t="shared" si="59"/>
        <v>1317758.9443901014</v>
      </c>
      <c r="E567" s="4">
        <f t="shared" si="60"/>
        <v>1153150.6674846916</v>
      </c>
      <c r="F567" s="4">
        <f t="shared" si="61"/>
        <v>916115.1767228415</v>
      </c>
      <c r="G567" s="4">
        <f t="shared" si="62"/>
        <v>107302.81324231808</v>
      </c>
      <c r="H567" s="4">
        <f t="shared" si="63"/>
        <v>12903.648938354834</v>
      </c>
      <c r="I567" s="4">
        <f t="shared" si="64"/>
        <v>819941.8487276492</v>
      </c>
      <c r="K567" s="9"/>
      <c r="L567" s="9">
        <f t="shared" si="65"/>
        <v>0.3010822497533777</v>
      </c>
      <c r="M567" s="9">
        <f t="shared" si="66"/>
        <v>0.212842217216974</v>
      </c>
      <c r="N567" s="9">
        <f t="shared" si="67"/>
        <v>0.18625496407939157</v>
      </c>
      <c r="O567" s="9">
        <f t="shared" si="68"/>
        <v>0.14796938868819887</v>
      </c>
      <c r="P567" s="9">
        <f t="shared" si="69"/>
        <v>0.017331370643577183</v>
      </c>
      <c r="Q567" s="9">
        <f t="shared" si="70"/>
        <v>0.002084175760613055</v>
      </c>
      <c r="R567" s="9">
        <f t="shared" si="71"/>
        <v>0.13243563385786758</v>
      </c>
    </row>
    <row r="568" spans="1:18" ht="11.25">
      <c r="A568" s="2">
        <v>1912</v>
      </c>
      <c r="B568" s="4">
        <f t="shared" si="58"/>
        <v>6249576.792214686</v>
      </c>
      <c r="C568" s="4">
        <f t="shared" si="56"/>
        <v>1854596.696590239</v>
      </c>
      <c r="D568" s="4">
        <f t="shared" si="59"/>
        <v>1328009.4651501984</v>
      </c>
      <c r="E568" s="4">
        <f t="shared" si="60"/>
        <v>1162524.9847884346</v>
      </c>
      <c r="F568" s="4">
        <f t="shared" si="61"/>
        <v>949416.0315912927</v>
      </c>
      <c r="G568" s="4">
        <f t="shared" si="62"/>
        <v>117206.24399854933</v>
      </c>
      <c r="H568" s="4">
        <f t="shared" si="63"/>
        <v>13100.907188495537</v>
      </c>
      <c r="I568" s="4">
        <f t="shared" si="64"/>
        <v>824722.4629074769</v>
      </c>
      <c r="K568" s="9"/>
      <c r="L568" s="9">
        <f t="shared" si="65"/>
        <v>0.29675556573695905</v>
      </c>
      <c r="M568" s="9">
        <f t="shared" si="66"/>
        <v>0.21249590321132555</v>
      </c>
      <c r="N568" s="9">
        <f t="shared" si="67"/>
        <v>0.1860165933534303</v>
      </c>
      <c r="O568" s="9">
        <f t="shared" si="68"/>
        <v>0.15191685183771372</v>
      </c>
      <c r="P568" s="9">
        <f t="shared" si="69"/>
        <v>0.018754268952188444</v>
      </c>
      <c r="Q568" s="9">
        <f t="shared" si="70"/>
        <v>0.0020962870965624087</v>
      </c>
      <c r="R568" s="9">
        <f t="shared" si="71"/>
        <v>0.13196452981182058</v>
      </c>
    </row>
    <row r="569" spans="1:18" ht="11.25">
      <c r="A569" s="2">
        <v>1913</v>
      </c>
      <c r="B569" s="4">
        <f t="shared" si="58"/>
        <v>6500622.014696509</v>
      </c>
      <c r="C569" s="4">
        <f t="shared" si="56"/>
        <v>1887391.9358317226</v>
      </c>
      <c r="D569" s="4">
        <f t="shared" si="59"/>
        <v>1344128.91080525</v>
      </c>
      <c r="E569" s="4">
        <f t="shared" si="60"/>
        <v>1251548.1086657024</v>
      </c>
      <c r="F569" s="4">
        <f t="shared" si="61"/>
        <v>1042595.0996330074</v>
      </c>
      <c r="G569" s="4">
        <f t="shared" si="62"/>
        <v>136713.13861364592</v>
      </c>
      <c r="H569" s="4">
        <f t="shared" si="63"/>
        <v>14164.099638749778</v>
      </c>
      <c r="I569" s="4">
        <f t="shared" si="64"/>
        <v>824080.7215084309</v>
      </c>
      <c r="K569" s="9"/>
      <c r="L569" s="9">
        <f t="shared" si="65"/>
        <v>0.29034020614715567</v>
      </c>
      <c r="M569" s="9">
        <f t="shared" si="66"/>
        <v>0.20676927650407353</v>
      </c>
      <c r="N569" s="9">
        <f t="shared" si="67"/>
        <v>0.19252743904140576</v>
      </c>
      <c r="O569" s="9">
        <f t="shared" si="68"/>
        <v>0.16038389822941929</v>
      </c>
      <c r="P569" s="9">
        <f t="shared" si="69"/>
        <v>0.02103077802471316</v>
      </c>
      <c r="Q569" s="9">
        <f t="shared" si="70"/>
        <v>0.0021788837447751608</v>
      </c>
      <c r="R569" s="9">
        <f t="shared" si="71"/>
        <v>0.1267695183084575</v>
      </c>
    </row>
    <row r="570" spans="1:18" ht="11.25">
      <c r="A570" s="2">
        <v>1914</v>
      </c>
      <c r="B570" s="4">
        <f t="shared" si="58"/>
        <v>6319103.125781726</v>
      </c>
      <c r="C570" s="4">
        <f t="shared" si="56"/>
        <v>1788564.556378218</v>
      </c>
      <c r="D570" s="4">
        <f t="shared" si="59"/>
        <v>1302980.7824604306</v>
      </c>
      <c r="E570" s="4">
        <f t="shared" si="60"/>
        <v>1257650.067072419</v>
      </c>
      <c r="F570" s="4">
        <f t="shared" si="61"/>
        <v>964859.8023451784</v>
      </c>
      <c r="G570" s="4">
        <f t="shared" si="62"/>
        <v>160758.29728409337</v>
      </c>
      <c r="H570" s="4">
        <f t="shared" si="63"/>
        <v>13848.53954366238</v>
      </c>
      <c r="I570" s="4">
        <f t="shared" si="64"/>
        <v>830441.0806977244</v>
      </c>
      <c r="K570" s="9"/>
      <c r="L570" s="9">
        <f t="shared" si="65"/>
        <v>0.2830408874134267</v>
      </c>
      <c r="M570" s="9">
        <f t="shared" si="66"/>
        <v>0.20619710685592602</v>
      </c>
      <c r="N570" s="9">
        <f t="shared" si="67"/>
        <v>0.19902350729825083</v>
      </c>
      <c r="O570" s="9">
        <f t="shared" si="68"/>
        <v>0.15268935846427054</v>
      </c>
      <c r="P570" s="9">
        <f t="shared" si="69"/>
        <v>0.025440049653281487</v>
      </c>
      <c r="Q570" s="9">
        <f t="shared" si="70"/>
        <v>0.002191535613204477</v>
      </c>
      <c r="R570" s="9">
        <f t="shared" si="71"/>
        <v>0.13141755470164002</v>
      </c>
    </row>
    <row r="571" spans="1:18" ht="11.25">
      <c r="A571" s="2">
        <v>1915</v>
      </c>
      <c r="B571" s="4">
        <f t="shared" si="58"/>
        <v>6232184.505353299</v>
      </c>
      <c r="C571" s="4">
        <f t="shared" si="56"/>
        <v>1791335.904680305</v>
      </c>
      <c r="D571" s="4">
        <f t="shared" si="59"/>
        <v>1266990.9271207743</v>
      </c>
      <c r="E571" s="4">
        <f t="shared" si="60"/>
        <v>1302621.0266773435</v>
      </c>
      <c r="F571" s="4">
        <f t="shared" si="61"/>
        <v>867332.8622218648</v>
      </c>
      <c r="G571" s="4">
        <f t="shared" si="62"/>
        <v>160117.8520779962</v>
      </c>
      <c r="H571" s="4">
        <f t="shared" si="63"/>
        <v>14323.15444378383</v>
      </c>
      <c r="I571" s="4">
        <f t="shared" si="64"/>
        <v>829462.7781312311</v>
      </c>
      <c r="K571" s="9"/>
      <c r="L571" s="9">
        <f t="shared" si="65"/>
        <v>0.2874330667106517</v>
      </c>
      <c r="M571" s="9">
        <f t="shared" si="66"/>
        <v>0.2032980451770096</v>
      </c>
      <c r="N571" s="9">
        <f t="shared" si="67"/>
        <v>0.20901515761582842</v>
      </c>
      <c r="O571" s="9">
        <f t="shared" si="68"/>
        <v>0.13916995902108584</v>
      </c>
      <c r="P571" s="9">
        <f t="shared" si="69"/>
        <v>0.02569209110231874</v>
      </c>
      <c r="Q571" s="9">
        <f t="shared" si="70"/>
        <v>0.0022982558413475367</v>
      </c>
      <c r="R571" s="9">
        <f t="shared" si="71"/>
        <v>0.13309342453175804</v>
      </c>
    </row>
    <row r="572" spans="1:18" ht="11.25">
      <c r="A572" s="2">
        <v>1916</v>
      </c>
      <c r="B572" s="4">
        <f t="shared" si="58"/>
        <v>6294463.514691462</v>
      </c>
      <c r="C572" s="4">
        <f t="shared" si="56"/>
        <v>1816565.3701529084</v>
      </c>
      <c r="D572" s="4">
        <f t="shared" si="59"/>
        <v>1231096.4663311187</v>
      </c>
      <c r="E572" s="4">
        <f t="shared" si="60"/>
        <v>1339417.366822398</v>
      </c>
      <c r="F572" s="4">
        <f t="shared" si="61"/>
        <v>872873.3893247063</v>
      </c>
      <c r="G572" s="4">
        <f t="shared" si="62"/>
        <v>174157.86226612472</v>
      </c>
      <c r="H572" s="4">
        <f t="shared" si="63"/>
        <v>14811.84439254349</v>
      </c>
      <c r="I572" s="4">
        <f t="shared" si="64"/>
        <v>845541.2154016619</v>
      </c>
      <c r="K572" s="9"/>
      <c r="L572" s="9">
        <f t="shared" si="65"/>
        <v>0.28859733095807</v>
      </c>
      <c r="M572" s="9">
        <f t="shared" si="66"/>
        <v>0.19558401815463758</v>
      </c>
      <c r="N572" s="9">
        <f t="shared" si="67"/>
        <v>0.21279293520347822</v>
      </c>
      <c r="O572" s="9">
        <f t="shared" si="68"/>
        <v>0.1386731986431241</v>
      </c>
      <c r="P572" s="9">
        <f t="shared" si="69"/>
        <v>0.027668420328378292</v>
      </c>
      <c r="Q572" s="9">
        <f t="shared" si="70"/>
        <v>0.0023531543805079195</v>
      </c>
      <c r="R572" s="9">
        <f t="shared" si="71"/>
        <v>0.13433094233180382</v>
      </c>
    </row>
    <row r="573" spans="1:18" ht="11.25">
      <c r="A573" s="2">
        <v>1917</v>
      </c>
      <c r="B573" s="4">
        <f t="shared" si="58"/>
        <v>6270072.508759126</v>
      </c>
      <c r="C573" s="4">
        <f t="shared" si="56"/>
        <v>1839527.0292229552</v>
      </c>
      <c r="D573" s="4">
        <f t="shared" si="59"/>
        <v>1199065.743609896</v>
      </c>
      <c r="E573" s="4">
        <f t="shared" si="60"/>
        <v>1403121.0852896979</v>
      </c>
      <c r="F573" s="4">
        <f t="shared" si="61"/>
        <v>743654.3680276169</v>
      </c>
      <c r="G573" s="4">
        <f t="shared" si="62"/>
        <v>212098.8365348771</v>
      </c>
      <c r="H573" s="4">
        <f t="shared" si="63"/>
        <v>15870.611994982519</v>
      </c>
      <c r="I573" s="4">
        <f t="shared" si="64"/>
        <v>856734.8340791002</v>
      </c>
      <c r="K573" s="9"/>
      <c r="L573" s="9">
        <f t="shared" si="65"/>
        <v>0.29338209831755285</v>
      </c>
      <c r="M573" s="9">
        <f t="shared" si="66"/>
        <v>0.19123634406696777</v>
      </c>
      <c r="N573" s="9">
        <f t="shared" si="67"/>
        <v>0.22378067930308218</v>
      </c>
      <c r="O573" s="9">
        <f t="shared" si="68"/>
        <v>0.11860379078371922</v>
      </c>
      <c r="P573" s="9">
        <f t="shared" si="69"/>
        <v>0.033827174444726216</v>
      </c>
      <c r="Q573" s="9">
        <f t="shared" si="70"/>
        <v>0.0025311688138871906</v>
      </c>
      <c r="R573" s="9">
        <f t="shared" si="71"/>
        <v>0.13663874427006453</v>
      </c>
    </row>
    <row r="574" spans="1:18" ht="11.25">
      <c r="A574" s="2">
        <v>1918</v>
      </c>
      <c r="B574" s="4">
        <f t="shared" si="58"/>
        <v>6081592.641299684</v>
      </c>
      <c r="C574" s="4">
        <f t="shared" si="56"/>
        <v>1783381.7794750524</v>
      </c>
      <c r="D574" s="4">
        <f t="shared" si="59"/>
        <v>1151709.4614488583</v>
      </c>
      <c r="E574" s="4">
        <f t="shared" si="60"/>
        <v>1371528.2611026927</v>
      </c>
      <c r="F574" s="4">
        <f t="shared" si="61"/>
        <v>656214.6296488461</v>
      </c>
      <c r="G574" s="4">
        <f t="shared" si="62"/>
        <v>236246.26255943495</v>
      </c>
      <c r="H574" s="4">
        <f t="shared" si="63"/>
        <v>14668.160329439977</v>
      </c>
      <c r="I574" s="4">
        <f t="shared" si="64"/>
        <v>867844.0867353601</v>
      </c>
      <c r="K574" s="9"/>
      <c r="L574" s="9">
        <f t="shared" si="65"/>
        <v>0.2932425574452698</v>
      </c>
      <c r="M574" s="9">
        <f t="shared" si="66"/>
        <v>0.18937629160290634</v>
      </c>
      <c r="N574" s="9">
        <f t="shared" si="67"/>
        <v>0.22552123136113017</v>
      </c>
      <c r="O574" s="9">
        <f t="shared" si="68"/>
        <v>0.1079017731625984</v>
      </c>
      <c r="P574" s="9">
        <f t="shared" si="69"/>
        <v>0.038846117537551364</v>
      </c>
      <c r="Q574" s="9">
        <f t="shared" si="70"/>
        <v>0.0024118945800199595</v>
      </c>
      <c r="R574" s="9">
        <f t="shared" si="71"/>
        <v>0.14270013431052414</v>
      </c>
    </row>
    <row r="575" spans="1:18" ht="11.25">
      <c r="A575" s="2">
        <v>1919</v>
      </c>
      <c r="B575" s="4">
        <f t="shared" si="58"/>
        <v>5857325.112250672</v>
      </c>
      <c r="C575" s="4">
        <f t="shared" si="56"/>
        <v>1606475.2880028265</v>
      </c>
      <c r="D575" s="4">
        <f t="shared" si="59"/>
        <v>1107179.5260635905</v>
      </c>
      <c r="E575" s="4">
        <f t="shared" si="60"/>
        <v>1289237.3120755088</v>
      </c>
      <c r="F575" s="4">
        <f t="shared" si="61"/>
        <v>745719.8711460903</v>
      </c>
      <c r="G575" s="4">
        <f t="shared" si="62"/>
        <v>218987.14325809115</v>
      </c>
      <c r="H575" s="4">
        <f t="shared" si="63"/>
        <v>13882.723769444794</v>
      </c>
      <c r="I575" s="4">
        <f t="shared" si="64"/>
        <v>875843.2479351187</v>
      </c>
      <c r="K575" s="9"/>
      <c r="L575" s="9">
        <f t="shared" si="65"/>
        <v>0.27426773436954394</v>
      </c>
      <c r="M575" s="9">
        <f t="shared" si="66"/>
        <v>0.1890247689594539</v>
      </c>
      <c r="N575" s="9">
        <f t="shared" si="67"/>
        <v>0.2201068384234046</v>
      </c>
      <c r="O575" s="9">
        <f t="shared" si="68"/>
        <v>0.1273140651841926</v>
      </c>
      <c r="P575" s="9">
        <f t="shared" si="69"/>
        <v>0.037386885491480865</v>
      </c>
      <c r="Q575" s="9">
        <f t="shared" si="70"/>
        <v>0.002370147380142669</v>
      </c>
      <c r="R575" s="9">
        <f t="shared" si="71"/>
        <v>0.14952956019178126</v>
      </c>
    </row>
    <row r="576" spans="1:18" ht="11.25">
      <c r="A576" s="2">
        <v>1920</v>
      </c>
      <c r="B576" s="4">
        <f t="shared" si="58"/>
        <v>5989870.514864537</v>
      </c>
      <c r="C576" s="4">
        <f t="shared" si="56"/>
        <v>1632040.055006885</v>
      </c>
      <c r="D576" s="4">
        <f t="shared" si="59"/>
        <v>1075224.5097906166</v>
      </c>
      <c r="E576" s="4">
        <f t="shared" si="60"/>
        <v>1354206.9533586116</v>
      </c>
      <c r="F576" s="4">
        <f t="shared" si="61"/>
        <v>858669.9005202992</v>
      </c>
      <c r="G576" s="4">
        <f t="shared" si="62"/>
        <v>173353.19567041707</v>
      </c>
      <c r="H576" s="4">
        <f t="shared" si="63"/>
        <v>14912.855612757397</v>
      </c>
      <c r="I576" s="4">
        <f t="shared" si="64"/>
        <v>881463.0449049495</v>
      </c>
      <c r="K576" s="9"/>
      <c r="L576" s="9">
        <f t="shared" si="65"/>
        <v>0.2724666670100454</v>
      </c>
      <c r="M576" s="9">
        <f t="shared" si="66"/>
        <v>0.17950713744517952</v>
      </c>
      <c r="N576" s="9">
        <f t="shared" si="67"/>
        <v>0.22608284269217419</v>
      </c>
      <c r="O576" s="9">
        <f t="shared" si="68"/>
        <v>0.14335366655913737</v>
      </c>
      <c r="P576" s="9">
        <f t="shared" si="69"/>
        <v>0.028941058949475056</v>
      </c>
      <c r="Q576" s="9">
        <f t="shared" si="70"/>
        <v>0.002489679130082941</v>
      </c>
      <c r="R576" s="9">
        <f t="shared" si="71"/>
        <v>0.14715894821390543</v>
      </c>
    </row>
    <row r="577" spans="1:18" ht="11.25">
      <c r="A577" s="2">
        <v>1921</v>
      </c>
      <c r="B577" s="4">
        <f t="shared" si="58"/>
        <v>5703177.375339311</v>
      </c>
      <c r="C577" s="4">
        <f t="shared" si="56"/>
        <v>1308765.3404519963</v>
      </c>
      <c r="D577" s="4">
        <f t="shared" si="59"/>
        <v>1031982.0299871466</v>
      </c>
      <c r="E577" s="4">
        <f t="shared" si="60"/>
        <v>1524623.1681095264</v>
      </c>
      <c r="F577" s="4">
        <f t="shared" si="61"/>
        <v>765024.8705434008</v>
      </c>
      <c r="G577" s="4">
        <f t="shared" si="62"/>
        <v>163335.8912341757</v>
      </c>
      <c r="H577" s="4">
        <f t="shared" si="63"/>
        <v>15372.274842336932</v>
      </c>
      <c r="I577" s="4">
        <f t="shared" si="64"/>
        <v>894073.8001707278</v>
      </c>
      <c r="K577" s="9"/>
      <c r="L577" s="9">
        <f t="shared" si="65"/>
        <v>0.22948003442977807</v>
      </c>
      <c r="M577" s="9">
        <f t="shared" si="66"/>
        <v>0.18094861198767273</v>
      </c>
      <c r="N577" s="9">
        <f t="shared" si="67"/>
        <v>0.26732873059534096</v>
      </c>
      <c r="O577" s="9">
        <f t="shared" si="68"/>
        <v>0.13414011527177613</v>
      </c>
      <c r="P577" s="9">
        <f t="shared" si="69"/>
        <v>0.0286394549011301</v>
      </c>
      <c r="Q577" s="9">
        <f t="shared" si="70"/>
        <v>0.002695387821674117</v>
      </c>
      <c r="R577" s="9">
        <f t="shared" si="71"/>
        <v>0.15676766499262787</v>
      </c>
    </row>
    <row r="578" spans="1:18" ht="11.25">
      <c r="A578" s="2">
        <v>1922</v>
      </c>
      <c r="B578" s="4">
        <f t="shared" si="58"/>
        <v>5598307.92412928</v>
      </c>
      <c r="C578" s="4">
        <f t="shared" si="56"/>
        <v>1360392.1087080722</v>
      </c>
      <c r="D578" s="4">
        <f t="shared" si="59"/>
        <v>980012.3661587168</v>
      </c>
      <c r="E578" s="4">
        <f t="shared" si="60"/>
        <v>1266367.3626065664</v>
      </c>
      <c r="F578" s="4">
        <f t="shared" si="61"/>
        <v>921630.744893465</v>
      </c>
      <c r="G578" s="4">
        <f t="shared" si="62"/>
        <v>151556.89087350553</v>
      </c>
      <c r="H578" s="4">
        <f t="shared" si="63"/>
        <v>15042.967231952283</v>
      </c>
      <c r="I578" s="4">
        <f t="shared" si="64"/>
        <v>903305.4836570013</v>
      </c>
      <c r="K578" s="9"/>
      <c r="L578" s="9">
        <f t="shared" si="65"/>
        <v>0.24300058645303216</v>
      </c>
      <c r="M578" s="9">
        <f t="shared" si="66"/>
        <v>0.17505510226308976</v>
      </c>
      <c r="N578" s="9">
        <f t="shared" si="67"/>
        <v>0.2262053784409381</v>
      </c>
      <c r="O578" s="9">
        <f t="shared" si="68"/>
        <v>0.16462666173133172</v>
      </c>
      <c r="P578" s="9">
        <f t="shared" si="69"/>
        <v>0.027071910464281503</v>
      </c>
      <c r="Q578" s="9">
        <f t="shared" si="70"/>
        <v>0.0026870560597632644</v>
      </c>
      <c r="R578" s="9">
        <f t="shared" si="71"/>
        <v>0.16135330458756336</v>
      </c>
    </row>
    <row r="579" spans="1:18" ht="11.25">
      <c r="A579" s="2">
        <v>1923</v>
      </c>
      <c r="B579" s="4">
        <f t="shared" si="58"/>
        <v>5754504.436516767</v>
      </c>
      <c r="C579" s="4">
        <f t="shared" si="56"/>
        <v>1495508.18984078</v>
      </c>
      <c r="D579" s="4">
        <f t="shared" si="59"/>
        <v>945064.4661384941</v>
      </c>
      <c r="E579" s="4">
        <f t="shared" si="60"/>
        <v>1297497.613593239</v>
      </c>
      <c r="F579" s="4">
        <f t="shared" si="61"/>
        <v>950526.3400363721</v>
      </c>
      <c r="G579" s="4">
        <f t="shared" si="62"/>
        <v>165653.98799997292</v>
      </c>
      <c r="H579" s="4">
        <f t="shared" si="63"/>
        <v>16682.252500206614</v>
      </c>
      <c r="I579" s="4">
        <f t="shared" si="64"/>
        <v>883571.5864077031</v>
      </c>
      <c r="K579" s="9"/>
      <c r="L579" s="9">
        <f t="shared" si="65"/>
        <v>0.2598847922247879</v>
      </c>
      <c r="M579" s="9">
        <f t="shared" si="66"/>
        <v>0.164230382748744</v>
      </c>
      <c r="N579" s="9">
        <f t="shared" si="67"/>
        <v>0.22547512612200216</v>
      </c>
      <c r="O579" s="9">
        <f t="shared" si="68"/>
        <v>0.1651795303179453</v>
      </c>
      <c r="P579" s="9">
        <f t="shared" si="69"/>
        <v>0.028786838176502332</v>
      </c>
      <c r="Q579" s="9">
        <f t="shared" si="70"/>
        <v>0.0028989902926036273</v>
      </c>
      <c r="R579" s="9">
        <f t="shared" si="71"/>
        <v>0.15354434011741483</v>
      </c>
    </row>
    <row r="580" spans="1:18" ht="11.25">
      <c r="A580" s="2">
        <v>1924</v>
      </c>
      <c r="B580" s="4">
        <f t="shared" si="58"/>
        <v>5869893.046874598</v>
      </c>
      <c r="C580" s="4">
        <f t="shared" si="56"/>
        <v>1473470.7566420324</v>
      </c>
      <c r="D580" s="4">
        <f t="shared" si="59"/>
        <v>914835.7816828525</v>
      </c>
      <c r="E580" s="4">
        <f t="shared" si="60"/>
        <v>1384509.885292768</v>
      </c>
      <c r="F580" s="4">
        <f t="shared" si="61"/>
        <v>1007175.0868056412</v>
      </c>
      <c r="G580" s="4">
        <f t="shared" si="62"/>
        <v>181671.18571356783</v>
      </c>
      <c r="H580" s="4">
        <f t="shared" si="63"/>
        <v>18547.06810015979</v>
      </c>
      <c r="I580" s="4">
        <f t="shared" si="64"/>
        <v>889683.282637576</v>
      </c>
      <c r="K580" s="9"/>
      <c r="L580" s="9">
        <f t="shared" si="65"/>
        <v>0.25102173836482017</v>
      </c>
      <c r="M580" s="9">
        <f t="shared" si="66"/>
        <v>0.15585220622886023</v>
      </c>
      <c r="N580" s="9">
        <f t="shared" si="67"/>
        <v>0.2358662882333001</v>
      </c>
      <c r="O580" s="9">
        <f t="shared" si="68"/>
        <v>0.17158320922762088</v>
      </c>
      <c r="P580" s="9">
        <f t="shared" si="69"/>
        <v>0.030949658581990343</v>
      </c>
      <c r="Q580" s="9">
        <f t="shared" si="70"/>
        <v>0.0031596943848977124</v>
      </c>
      <c r="R580" s="9">
        <f t="shared" si="71"/>
        <v>0.15156720497851056</v>
      </c>
    </row>
    <row r="581" spans="1:18" ht="11.25">
      <c r="A581" s="2">
        <v>1925</v>
      </c>
      <c r="B581" s="4">
        <f t="shared" si="58"/>
        <v>5576105.367670121</v>
      </c>
      <c r="C581" s="4">
        <f t="shared" si="56"/>
        <v>1333150.1456729367</v>
      </c>
      <c r="D581" s="4">
        <f t="shared" si="59"/>
        <v>870540.7121673375</v>
      </c>
      <c r="E581" s="4">
        <f t="shared" si="60"/>
        <v>1330950.6984317973</v>
      </c>
      <c r="F581" s="4">
        <f t="shared" si="61"/>
        <v>943777.6974893179</v>
      </c>
      <c r="G581" s="4">
        <f t="shared" si="62"/>
        <v>183716.9755163723</v>
      </c>
      <c r="H581" s="4">
        <f t="shared" si="63"/>
        <v>17639.896977345175</v>
      </c>
      <c r="I581" s="4">
        <f t="shared" si="64"/>
        <v>896329.241415014</v>
      </c>
      <c r="K581" s="9"/>
      <c r="L581" s="9">
        <f t="shared" si="65"/>
        <v>0.23908266751960078</v>
      </c>
      <c r="M581" s="9">
        <f t="shared" si="66"/>
        <v>0.15611984615905455</v>
      </c>
      <c r="N581" s="9">
        <f t="shared" si="67"/>
        <v>0.238688226041882</v>
      </c>
      <c r="O581" s="9">
        <f t="shared" si="68"/>
        <v>0.16925392101829292</v>
      </c>
      <c r="P581" s="9">
        <f t="shared" si="69"/>
        <v>0.03294718506962778</v>
      </c>
      <c r="Q581" s="9">
        <f t="shared" si="70"/>
        <v>0.0031634798509404248</v>
      </c>
      <c r="R581" s="9">
        <f t="shared" si="71"/>
        <v>0.16074467434060158</v>
      </c>
    </row>
    <row r="582" spans="1:18" ht="11.25">
      <c r="A582" s="2">
        <v>1926</v>
      </c>
      <c r="B582" s="4">
        <f t="shared" si="58"/>
        <v>5414346.115237869</v>
      </c>
      <c r="C582" s="4">
        <f t="shared" si="56"/>
        <v>1118135.116270177</v>
      </c>
      <c r="D582" s="4">
        <f t="shared" si="59"/>
        <v>846583.0617560198</v>
      </c>
      <c r="E582" s="4">
        <f t="shared" si="60"/>
        <v>1542871.6731992646</v>
      </c>
      <c r="F582" s="4">
        <f t="shared" si="61"/>
        <v>792673.6858238784</v>
      </c>
      <c r="G582" s="4">
        <f t="shared" si="62"/>
        <v>192465.6192342227</v>
      </c>
      <c r="H582" s="4">
        <f t="shared" si="63"/>
        <v>18427.345011410845</v>
      </c>
      <c r="I582" s="4">
        <f t="shared" si="64"/>
        <v>903189.6139428947</v>
      </c>
      <c r="K582" s="9"/>
      <c r="L582" s="9">
        <f t="shared" si="65"/>
        <v>0.20651341685071678</v>
      </c>
      <c r="M582" s="9">
        <f t="shared" si="66"/>
        <v>0.1563592433393643</v>
      </c>
      <c r="N582" s="9">
        <f t="shared" si="67"/>
        <v>0.28495992689811284</v>
      </c>
      <c r="O582" s="9">
        <f t="shared" si="68"/>
        <v>0.14640247759429648</v>
      </c>
      <c r="P582" s="9">
        <f t="shared" si="69"/>
        <v>0.03554734313947106</v>
      </c>
      <c r="Q582" s="9">
        <f t="shared" si="70"/>
        <v>0.003403429448211638</v>
      </c>
      <c r="R582" s="9">
        <f t="shared" si="71"/>
        <v>0.16681416272982666</v>
      </c>
    </row>
    <row r="583" spans="1:18" ht="11.25">
      <c r="A583" s="2">
        <v>1927</v>
      </c>
      <c r="B583" s="4">
        <f t="shared" si="58"/>
        <v>5730830.044062161</v>
      </c>
      <c r="C583" s="4">
        <f t="shared" si="56"/>
        <v>1326421.9949308417</v>
      </c>
      <c r="D583" s="4">
        <f t="shared" si="59"/>
        <v>798750.6752109765</v>
      </c>
      <c r="E583" s="4">
        <f t="shared" si="60"/>
        <v>1437620.688717148</v>
      </c>
      <c r="F583" s="4">
        <f t="shared" si="61"/>
        <v>1020345.2731750446</v>
      </c>
      <c r="G583" s="4">
        <f t="shared" si="62"/>
        <v>220346.0811432681</v>
      </c>
      <c r="H583" s="4">
        <f t="shared" si="63"/>
        <v>17955.84555729674</v>
      </c>
      <c r="I583" s="4">
        <f t="shared" si="64"/>
        <v>909389.4853275847</v>
      </c>
      <c r="K583" s="9"/>
      <c r="L583" s="9">
        <f t="shared" si="65"/>
        <v>0.23145373091375773</v>
      </c>
      <c r="M583" s="9">
        <f t="shared" si="66"/>
        <v>0.13937783341500062</v>
      </c>
      <c r="N583" s="9">
        <f t="shared" si="67"/>
        <v>0.25085732392407945</v>
      </c>
      <c r="O583" s="9">
        <f t="shared" si="68"/>
        <v>0.17804493682939468</v>
      </c>
      <c r="P583" s="9">
        <f t="shared" si="69"/>
        <v>0.03844924373068322</v>
      </c>
      <c r="Q583" s="9">
        <f t="shared" si="70"/>
        <v>0.0031332015465894312</v>
      </c>
      <c r="R583" s="9">
        <f t="shared" si="71"/>
        <v>0.15868372964049476</v>
      </c>
    </row>
    <row r="584" spans="1:18" ht="11.25">
      <c r="A584" s="2">
        <v>1928</v>
      </c>
      <c r="B584" s="4">
        <f t="shared" si="58"/>
        <v>5498435.739703938</v>
      </c>
      <c r="C584" s="4">
        <f t="shared" si="56"/>
        <v>1246900.1709402592</v>
      </c>
      <c r="D584" s="4">
        <f t="shared" si="59"/>
        <v>751799.3130312738</v>
      </c>
      <c r="E584" s="4">
        <f t="shared" si="60"/>
        <v>1361451.1392521197</v>
      </c>
      <c r="F584" s="4">
        <f t="shared" si="61"/>
        <v>980484.7100713216</v>
      </c>
      <c r="G584" s="4">
        <f t="shared" si="62"/>
        <v>223534.624809187</v>
      </c>
      <c r="H584" s="4">
        <f t="shared" si="63"/>
        <v>17683.118006645207</v>
      </c>
      <c r="I584" s="4">
        <f t="shared" si="64"/>
        <v>916582.6635931319</v>
      </c>
      <c r="K584" s="9"/>
      <c r="L584" s="9">
        <f t="shared" si="65"/>
        <v>0.22677361889245218</v>
      </c>
      <c r="M584" s="9">
        <f t="shared" si="66"/>
        <v>0.1367296716050653</v>
      </c>
      <c r="N584" s="9">
        <f t="shared" si="67"/>
        <v>0.24760699291639382</v>
      </c>
      <c r="O584" s="9">
        <f t="shared" si="68"/>
        <v>0.17832066363734853</v>
      </c>
      <c r="P584" s="9">
        <f t="shared" si="69"/>
        <v>0.04065422156251719</v>
      </c>
      <c r="Q584" s="9">
        <f t="shared" si="70"/>
        <v>0.003216027038191293</v>
      </c>
      <c r="R584" s="9">
        <f t="shared" si="71"/>
        <v>0.16669880434803172</v>
      </c>
    </row>
    <row r="585" spans="1:18" ht="11.25">
      <c r="A585" s="2">
        <v>1929</v>
      </c>
      <c r="B585" s="4">
        <f t="shared" si="58"/>
        <v>5716186.187844852</v>
      </c>
      <c r="C585" s="4">
        <f t="shared" si="56"/>
        <v>1323112.509298987</v>
      </c>
      <c r="D585" s="4">
        <f t="shared" si="59"/>
        <v>717235.9678109214</v>
      </c>
      <c r="E585" s="4">
        <f t="shared" si="60"/>
        <v>1458047.6925300676</v>
      </c>
      <c r="F585" s="4">
        <f t="shared" si="61"/>
        <v>1020650.1657187894</v>
      </c>
      <c r="G585" s="4">
        <f t="shared" si="62"/>
        <v>254513.40080529542</v>
      </c>
      <c r="H585" s="4">
        <f t="shared" si="63"/>
        <v>18487.76331304599</v>
      </c>
      <c r="I585" s="4">
        <f t="shared" si="64"/>
        <v>924138.6883677455</v>
      </c>
      <c r="K585" s="9"/>
      <c r="L585" s="9">
        <f t="shared" si="65"/>
        <v>0.23146770693237936</v>
      </c>
      <c r="M585" s="9">
        <f t="shared" si="66"/>
        <v>0.12547456367605436</v>
      </c>
      <c r="N585" s="9">
        <f t="shared" si="67"/>
        <v>0.2550735131109837</v>
      </c>
      <c r="O585" s="9">
        <f t="shared" si="68"/>
        <v>0.17855439486718339</v>
      </c>
      <c r="P585" s="9">
        <f t="shared" si="69"/>
        <v>0.04452503687624868</v>
      </c>
      <c r="Q585" s="9">
        <f t="shared" si="70"/>
        <v>0.0032342829126803425</v>
      </c>
      <c r="R585" s="9">
        <f t="shared" si="71"/>
        <v>0.16167050162447025</v>
      </c>
    </row>
    <row r="586" spans="1:18" ht="11.25">
      <c r="A586" s="2">
        <v>1930</v>
      </c>
      <c r="B586" s="4">
        <f t="shared" si="58"/>
        <v>5628153.135228316</v>
      </c>
      <c r="C586" s="4">
        <f t="shared" si="56"/>
        <v>1237847.1246356783</v>
      </c>
      <c r="D586" s="4">
        <f t="shared" si="59"/>
        <v>707417.2523355536</v>
      </c>
      <c r="E586" s="4">
        <f t="shared" si="60"/>
        <v>1450113.3570040266</v>
      </c>
      <c r="F586" s="4">
        <f t="shared" si="61"/>
        <v>1001134.7911970961</v>
      </c>
      <c r="G586" s="4">
        <f t="shared" si="62"/>
        <v>280539.9488573852</v>
      </c>
      <c r="H586" s="4">
        <f t="shared" si="63"/>
        <v>19019.43919984905</v>
      </c>
      <c r="I586" s="4">
        <f t="shared" si="64"/>
        <v>932081.2219987266</v>
      </c>
      <c r="K586" s="9"/>
      <c r="L586" s="9">
        <f t="shared" si="65"/>
        <v>0.21993842294155394</v>
      </c>
      <c r="M586" s="9">
        <f t="shared" si="66"/>
        <v>0.1256926091629623</v>
      </c>
      <c r="N586" s="9">
        <f t="shared" si="67"/>
        <v>0.2576535005643908</v>
      </c>
      <c r="O586" s="9">
        <f t="shared" si="68"/>
        <v>0.17787980659777894</v>
      </c>
      <c r="P586" s="9">
        <f t="shared" si="69"/>
        <v>0.04984582723973885</v>
      </c>
      <c r="Q586" s="9">
        <f t="shared" si="70"/>
        <v>0.003379339321952812</v>
      </c>
      <c r="R586" s="9">
        <f t="shared" si="71"/>
        <v>0.16561049417162227</v>
      </c>
    </row>
    <row r="587" spans="1:18" ht="11.25">
      <c r="A587" s="2">
        <v>1931</v>
      </c>
      <c r="B587" s="4">
        <f t="shared" si="58"/>
        <v>5380334.983578915</v>
      </c>
      <c r="C587" s="4">
        <f t="shared" si="56"/>
        <v>1094076.3927442017</v>
      </c>
      <c r="D587" s="4">
        <f t="shared" si="59"/>
        <v>696796.3838057347</v>
      </c>
      <c r="E587" s="4">
        <f t="shared" si="60"/>
        <v>1427785.0879765768</v>
      </c>
      <c r="F587" s="4">
        <f t="shared" si="61"/>
        <v>924687.8856100037</v>
      </c>
      <c r="G587" s="4">
        <f t="shared" si="62"/>
        <v>276786.88417175424</v>
      </c>
      <c r="H587" s="4">
        <f t="shared" si="63"/>
        <v>19105.278882442755</v>
      </c>
      <c r="I587" s="4">
        <f t="shared" si="64"/>
        <v>941097.0703882008</v>
      </c>
      <c r="K587" s="9"/>
      <c r="L587" s="9">
        <f t="shared" si="65"/>
        <v>0.20334726296473815</v>
      </c>
      <c r="M587" s="9">
        <f t="shared" si="66"/>
        <v>0.12950799270536062</v>
      </c>
      <c r="N587" s="9">
        <f t="shared" si="67"/>
        <v>0.26537103959776803</v>
      </c>
      <c r="O587" s="9">
        <f t="shared" si="68"/>
        <v>0.1718643706074442</v>
      </c>
      <c r="P587" s="9">
        <f t="shared" si="69"/>
        <v>0.05144417308894769</v>
      </c>
      <c r="Q587" s="9">
        <f t="shared" si="70"/>
        <v>0.0035509459802694704</v>
      </c>
      <c r="R587" s="9">
        <f t="shared" si="71"/>
        <v>0.17491421505547183</v>
      </c>
    </row>
    <row r="588" spans="1:18" ht="11.25">
      <c r="A588" s="2">
        <v>1932</v>
      </c>
      <c r="B588" s="4">
        <f t="shared" si="58"/>
        <v>5280217.679209283</v>
      </c>
      <c r="C588" s="4">
        <f aca="true" t="shared" si="72" ref="C588:C619">C43+C154+C263</f>
        <v>1074993.9753102202</v>
      </c>
      <c r="D588" s="4">
        <f t="shared" si="59"/>
        <v>686622.9717143159</v>
      </c>
      <c r="E588" s="4">
        <f t="shared" si="60"/>
        <v>1391432.657633399</v>
      </c>
      <c r="F588" s="4">
        <f t="shared" si="61"/>
        <v>892307.0139919419</v>
      </c>
      <c r="G588" s="4">
        <f t="shared" si="62"/>
        <v>281759.4913950873</v>
      </c>
      <c r="H588" s="4">
        <f t="shared" si="63"/>
        <v>18987.529031565322</v>
      </c>
      <c r="I588" s="4">
        <f t="shared" si="64"/>
        <v>934114.0401327537</v>
      </c>
      <c r="K588" s="9"/>
      <c r="L588" s="9">
        <f t="shared" si="65"/>
        <v>0.2035889504220594</v>
      </c>
      <c r="M588" s="9">
        <f t="shared" si="66"/>
        <v>0.13003686844538165</v>
      </c>
      <c r="N588" s="9">
        <f t="shared" si="67"/>
        <v>0.2635180483395842</v>
      </c>
      <c r="O588" s="9">
        <f t="shared" si="68"/>
        <v>0.168990573533621</v>
      </c>
      <c r="P588" s="9">
        <f t="shared" si="69"/>
        <v>0.05336134010241809</v>
      </c>
      <c r="Q588" s="9">
        <f t="shared" si="70"/>
        <v>0.00359597467095499</v>
      </c>
      <c r="R588" s="9">
        <f t="shared" si="71"/>
        <v>0.17690824448598075</v>
      </c>
    </row>
    <row r="589" spans="1:18" ht="11.25">
      <c r="A589" s="2">
        <v>1933</v>
      </c>
      <c r="B589" s="4">
        <f t="shared" si="58"/>
        <v>5302091.157888674</v>
      </c>
      <c r="C589" s="4">
        <f t="shared" si="72"/>
        <v>1083329.5470070152</v>
      </c>
      <c r="D589" s="4">
        <f aca="true" t="shared" si="73" ref="D589:D620">D44+D155+D264</f>
        <v>678446.851775729</v>
      </c>
      <c r="E589" s="4">
        <f t="shared" si="60"/>
        <v>1404968.490761321</v>
      </c>
      <c r="F589" s="4">
        <f aca="true" t="shared" si="74" ref="F589:F620">F44+F155+F264</f>
        <v>889117.5425466413</v>
      </c>
      <c r="G589" s="4">
        <f t="shared" si="62"/>
        <v>299954.3051316872</v>
      </c>
      <c r="H589" s="4">
        <f aca="true" t="shared" si="75" ref="H589:H620">H44+H155+H264</f>
        <v>18843.583238263942</v>
      </c>
      <c r="I589" s="4">
        <f t="shared" si="64"/>
        <v>927430.8374280175</v>
      </c>
      <c r="K589" s="9"/>
      <c r="L589" s="9">
        <f t="shared" si="65"/>
        <v>0.20432118474522867</v>
      </c>
      <c r="M589" s="9">
        <f t="shared" si="66"/>
        <v>0.12795835295406177</v>
      </c>
      <c r="N589" s="9">
        <f t="shared" si="67"/>
        <v>0.26498384296372385</v>
      </c>
      <c r="O589" s="9">
        <f t="shared" si="68"/>
        <v>0.16769186271416228</v>
      </c>
      <c r="P589" s="9">
        <f t="shared" si="69"/>
        <v>0.05657283064350989</v>
      </c>
      <c r="Q589" s="9">
        <f t="shared" si="70"/>
        <v>0.0035539908079904787</v>
      </c>
      <c r="R589" s="9">
        <f t="shared" si="71"/>
        <v>0.17491793517132329</v>
      </c>
    </row>
    <row r="590" spans="1:18" ht="11.25">
      <c r="A590" s="2">
        <v>1934</v>
      </c>
      <c r="B590" s="4">
        <f t="shared" si="58"/>
        <v>5625760.090102336</v>
      </c>
      <c r="C590" s="4">
        <f t="shared" si="72"/>
        <v>1216991.0374431433</v>
      </c>
      <c r="D590" s="4">
        <f t="shared" si="73"/>
        <v>679017.9104521571</v>
      </c>
      <c r="E590" s="4">
        <f t="shared" si="60"/>
        <v>1506938.9986213418</v>
      </c>
      <c r="F590" s="4">
        <f t="shared" si="74"/>
        <v>947713.5075270087</v>
      </c>
      <c r="G590" s="4">
        <f t="shared" si="62"/>
        <v>333960.73971304134</v>
      </c>
      <c r="H590" s="4">
        <f t="shared" si="75"/>
        <v>20581.221883084145</v>
      </c>
      <c r="I590" s="4">
        <f t="shared" si="64"/>
        <v>920556.6744625604</v>
      </c>
      <c r="K590" s="9"/>
      <c r="L590" s="9">
        <f t="shared" si="65"/>
        <v>0.21632473087223408</v>
      </c>
      <c r="M590" s="9">
        <f t="shared" si="66"/>
        <v>0.12069798561918507</v>
      </c>
      <c r="N590" s="9">
        <f t="shared" si="67"/>
        <v>0.2678640707186519</v>
      </c>
      <c r="O590" s="9">
        <f t="shared" si="68"/>
        <v>0.16845963787086574</v>
      </c>
      <c r="P590" s="9">
        <f t="shared" si="69"/>
        <v>0.05936277664961116</v>
      </c>
      <c r="Q590" s="9">
        <f t="shared" si="70"/>
        <v>0.0036583895426492955</v>
      </c>
      <c r="R590" s="9">
        <f t="shared" si="71"/>
        <v>0.1636324087268028</v>
      </c>
    </row>
    <row r="591" spans="1:18" ht="11.25">
      <c r="A591" s="2">
        <v>1935</v>
      </c>
      <c r="B591" s="4">
        <f t="shared" si="58"/>
        <v>5676677.583197375</v>
      </c>
      <c r="C591" s="4">
        <f t="shared" si="72"/>
        <v>1231870.1572224393</v>
      </c>
      <c r="D591" s="4">
        <f t="shared" si="73"/>
        <v>675437.0624899021</v>
      </c>
      <c r="E591" s="4">
        <f t="shared" si="60"/>
        <v>1530880.7088207346</v>
      </c>
      <c r="F591" s="4">
        <f t="shared" si="74"/>
        <v>941585.7124952301</v>
      </c>
      <c r="G591" s="4">
        <f t="shared" si="62"/>
        <v>361299.0202738347</v>
      </c>
      <c r="H591" s="4">
        <f t="shared" si="75"/>
        <v>21721.950292473946</v>
      </c>
      <c r="I591" s="4">
        <f t="shared" si="64"/>
        <v>913882.9716027605</v>
      </c>
      <c r="K591" s="9"/>
      <c r="L591" s="9">
        <f t="shared" si="65"/>
        <v>0.21700548237382744</v>
      </c>
      <c r="M591" s="9">
        <f t="shared" si="66"/>
        <v>0.11898457373889884</v>
      </c>
      <c r="N591" s="9">
        <f t="shared" si="67"/>
        <v>0.2696789955716438</v>
      </c>
      <c r="O591" s="9">
        <f t="shared" si="68"/>
        <v>0.16586915474683067</v>
      </c>
      <c r="P591" s="9">
        <f t="shared" si="69"/>
        <v>0.06364621118226939</v>
      </c>
      <c r="Q591" s="9">
        <f t="shared" si="70"/>
        <v>0.0038265252824591653</v>
      </c>
      <c r="R591" s="9">
        <f t="shared" si="71"/>
        <v>0.16098905710407074</v>
      </c>
    </row>
    <row r="592" spans="1:18" ht="11.25">
      <c r="A592" s="2">
        <v>1936</v>
      </c>
      <c r="B592" s="4">
        <f t="shared" si="58"/>
        <v>5906329.699454553</v>
      </c>
      <c r="C592" s="4">
        <f t="shared" si="72"/>
        <v>1324930.8862228517</v>
      </c>
      <c r="D592" s="4">
        <f t="shared" si="73"/>
        <v>678492.5541441613</v>
      </c>
      <c r="E592" s="4">
        <f t="shared" si="60"/>
        <v>1600530.1164694256</v>
      </c>
      <c r="F592" s="4">
        <f t="shared" si="74"/>
        <v>974112.7967529766</v>
      </c>
      <c r="G592" s="4">
        <f t="shared" si="62"/>
        <v>397178.04269512394</v>
      </c>
      <c r="H592" s="4">
        <f t="shared" si="75"/>
        <v>23659.109071977713</v>
      </c>
      <c r="I592" s="4">
        <f t="shared" si="64"/>
        <v>907426.1940980373</v>
      </c>
      <c r="K592" s="9"/>
      <c r="L592" s="9">
        <f t="shared" si="65"/>
        <v>0.2243238954888022</v>
      </c>
      <c r="M592" s="9">
        <f t="shared" si="66"/>
        <v>0.11487549606430195</v>
      </c>
      <c r="N592" s="9">
        <f t="shared" si="67"/>
        <v>0.2709855693659014</v>
      </c>
      <c r="O592" s="9">
        <f t="shared" si="68"/>
        <v>0.16492692523462335</v>
      </c>
      <c r="P592" s="9">
        <f t="shared" si="69"/>
        <v>0.06724616858618697</v>
      </c>
      <c r="Q592" s="9">
        <f t="shared" si="70"/>
        <v>0.004005721027419553</v>
      </c>
      <c r="R592" s="9">
        <f t="shared" si="71"/>
        <v>0.15363622423276466</v>
      </c>
    </row>
    <row r="593" spans="1:18" ht="11.25">
      <c r="A593" s="2">
        <v>1937</v>
      </c>
      <c r="B593" s="4">
        <f t="shared" si="58"/>
        <v>6066528.522233329</v>
      </c>
      <c r="C593" s="4">
        <f t="shared" si="72"/>
        <v>1388408.8966981976</v>
      </c>
      <c r="D593" s="4">
        <f t="shared" si="73"/>
        <v>675520.0958383617</v>
      </c>
      <c r="E593" s="4">
        <f t="shared" si="60"/>
        <v>1647347.440302963</v>
      </c>
      <c r="F593" s="4">
        <f t="shared" si="74"/>
        <v>996282.940399586</v>
      </c>
      <c r="G593" s="4">
        <f t="shared" si="62"/>
        <v>433189.2100539217</v>
      </c>
      <c r="H593" s="4">
        <f t="shared" si="75"/>
        <v>24865.005872171198</v>
      </c>
      <c r="I593" s="4">
        <f t="shared" si="64"/>
        <v>900914.9330681277</v>
      </c>
      <c r="K593" s="9"/>
      <c r="L593" s="9">
        <f t="shared" si="65"/>
        <v>0.2288638208177532</v>
      </c>
      <c r="M593" s="9">
        <f t="shared" si="66"/>
        <v>0.11135200195014924</v>
      </c>
      <c r="N593" s="9">
        <f t="shared" si="67"/>
        <v>0.27154697027559827</v>
      </c>
      <c r="O593" s="9">
        <f t="shared" si="68"/>
        <v>0.1642262023080071</v>
      </c>
      <c r="P593" s="9">
        <f t="shared" si="69"/>
        <v>0.07140644084443332</v>
      </c>
      <c r="Q593" s="9">
        <f t="shared" si="70"/>
        <v>0.004098720673782872</v>
      </c>
      <c r="R593" s="9">
        <f t="shared" si="71"/>
        <v>0.14850584313027598</v>
      </c>
    </row>
    <row r="594" spans="1:18" ht="11.25">
      <c r="A594" s="2">
        <v>1938</v>
      </c>
      <c r="B594" s="4">
        <f t="shared" si="58"/>
        <v>5683818.816728381</v>
      </c>
      <c r="C594" s="4">
        <f t="shared" si="72"/>
        <v>1219718.3862447415</v>
      </c>
      <c r="D594" s="4">
        <f t="shared" si="73"/>
        <v>666709.9307513123</v>
      </c>
      <c r="E594" s="4">
        <f t="shared" si="60"/>
        <v>1520936.5056126772</v>
      </c>
      <c r="F594" s="4">
        <f t="shared" si="74"/>
        <v>971681.5331993216</v>
      </c>
      <c r="G594" s="4">
        <f t="shared" si="62"/>
        <v>384958.6083183302</v>
      </c>
      <c r="H594" s="4">
        <f t="shared" si="75"/>
        <v>25113.88842735122</v>
      </c>
      <c r="I594" s="4">
        <f t="shared" si="64"/>
        <v>894699.9641746478</v>
      </c>
      <c r="K594" s="9"/>
      <c r="L594" s="9">
        <f t="shared" si="65"/>
        <v>0.21459487460348253</v>
      </c>
      <c r="M594" s="9">
        <f t="shared" si="66"/>
        <v>0.11729964522955572</v>
      </c>
      <c r="N594" s="9">
        <f t="shared" si="67"/>
        <v>0.2675906031938104</v>
      </c>
      <c r="O594" s="9">
        <f t="shared" si="68"/>
        <v>0.1709557543142488</v>
      </c>
      <c r="P594" s="9">
        <f t="shared" si="69"/>
        <v>0.06772886693455743</v>
      </c>
      <c r="Q594" s="9">
        <f t="shared" si="70"/>
        <v>0.004418488561499719</v>
      </c>
      <c r="R594" s="9">
        <f t="shared" si="71"/>
        <v>0.15741176716284547</v>
      </c>
    </row>
    <row r="595" spans="1:18" ht="11.25">
      <c r="A595" s="2">
        <v>1939</v>
      </c>
      <c r="B595" s="4">
        <f t="shared" si="58"/>
        <v>5679746.639523829</v>
      </c>
      <c r="C595" s="4">
        <f t="shared" si="72"/>
        <v>1247071.5901043552</v>
      </c>
      <c r="D595" s="4">
        <f t="shared" si="73"/>
        <v>664086.6951405804</v>
      </c>
      <c r="E595" s="4">
        <f t="shared" si="60"/>
        <v>1530735.654600147</v>
      </c>
      <c r="F595" s="4">
        <f t="shared" si="74"/>
        <v>913856.1371327008</v>
      </c>
      <c r="G595" s="4">
        <f t="shared" si="62"/>
        <v>398002.5940681099</v>
      </c>
      <c r="H595" s="4">
        <f t="shared" si="75"/>
        <v>16506.870051691953</v>
      </c>
      <c r="I595" s="4">
        <f t="shared" si="64"/>
        <v>909487.0984262443</v>
      </c>
      <c r="K595" s="9"/>
      <c r="L595" s="9">
        <f t="shared" si="65"/>
        <v>0.2195646512515751</v>
      </c>
      <c r="M595" s="9">
        <f t="shared" si="66"/>
        <v>0.11692188706435948</v>
      </c>
      <c r="N595" s="9">
        <f t="shared" si="67"/>
        <v>0.26950773542400097</v>
      </c>
      <c r="O595" s="9">
        <f t="shared" si="68"/>
        <v>0.160897341929554</v>
      </c>
      <c r="P595" s="9">
        <f t="shared" si="69"/>
        <v>0.07007400493862118</v>
      </c>
      <c r="Q595" s="9">
        <f t="shared" si="70"/>
        <v>0.0029062687298100735</v>
      </c>
      <c r="R595" s="9">
        <f t="shared" si="71"/>
        <v>0.16012811066207921</v>
      </c>
    </row>
    <row r="596" spans="1:18" ht="11.25">
      <c r="A596" s="2">
        <v>1940</v>
      </c>
      <c r="B596" s="4">
        <f t="shared" si="58"/>
        <v>5920795.929251312</v>
      </c>
      <c r="C596" s="4">
        <f t="shared" si="72"/>
        <v>1344627.306149487</v>
      </c>
      <c r="D596" s="4">
        <f t="shared" si="73"/>
        <v>661339.5266220182</v>
      </c>
      <c r="E596" s="4">
        <f t="shared" si="60"/>
        <v>1625736.747798872</v>
      </c>
      <c r="F596" s="4">
        <f t="shared" si="74"/>
        <v>873071.9682584758</v>
      </c>
      <c r="G596" s="4">
        <f t="shared" si="62"/>
        <v>462064.08297943685</v>
      </c>
      <c r="H596" s="4">
        <f t="shared" si="75"/>
        <v>1673.7070274066905</v>
      </c>
      <c r="I596" s="4">
        <f t="shared" si="64"/>
        <v>952282.5904156158</v>
      </c>
      <c r="K596" s="9"/>
      <c r="L596" s="9">
        <f t="shared" si="65"/>
        <v>0.22710245754400046</v>
      </c>
      <c r="M596" s="9">
        <f t="shared" si="66"/>
        <v>0.11169774039242135</v>
      </c>
      <c r="N596" s="9">
        <f t="shared" si="67"/>
        <v>0.27458077718352425</v>
      </c>
      <c r="O596" s="9">
        <f t="shared" si="68"/>
        <v>0.14745854758228025</v>
      </c>
      <c r="P596" s="9">
        <f t="shared" si="69"/>
        <v>0.07804087296720343</v>
      </c>
      <c r="Q596" s="9">
        <f t="shared" si="70"/>
        <v>0.0002826827756616046</v>
      </c>
      <c r="R596" s="9">
        <f t="shared" si="71"/>
        <v>0.16083692155490867</v>
      </c>
    </row>
    <row r="597" spans="1:18" ht="11.25">
      <c r="A597" s="2">
        <v>1941</v>
      </c>
      <c r="B597" s="4">
        <f t="shared" si="58"/>
        <v>5973407.973951753</v>
      </c>
      <c r="C597" s="4">
        <f t="shared" si="72"/>
        <v>1311055.3930103772</v>
      </c>
      <c r="D597" s="4">
        <f t="shared" si="73"/>
        <v>668009.1163187156</v>
      </c>
      <c r="E597" s="4">
        <f t="shared" si="60"/>
        <v>1645039.6096724023</v>
      </c>
      <c r="F597" s="4">
        <f t="shared" si="74"/>
        <v>837598.8414649263</v>
      </c>
      <c r="G597" s="4">
        <f t="shared" si="62"/>
        <v>522606.5902173122</v>
      </c>
      <c r="H597" s="4">
        <f t="shared" si="75"/>
        <v>2469.9097065022047</v>
      </c>
      <c r="I597" s="4">
        <f t="shared" si="64"/>
        <v>986628.5135615178</v>
      </c>
      <c r="K597" s="9"/>
      <c r="L597" s="9">
        <f t="shared" si="65"/>
        <v>0.2194819772443968</v>
      </c>
      <c r="M597" s="9">
        <f t="shared" si="66"/>
        <v>0.11183048591887641</v>
      </c>
      <c r="N597" s="9">
        <f t="shared" si="67"/>
        <v>0.2753938148617888</v>
      </c>
      <c r="O597" s="9">
        <f t="shared" si="68"/>
        <v>0.1402212681801485</v>
      </c>
      <c r="P597" s="9">
        <f t="shared" si="69"/>
        <v>0.08748884932960269</v>
      </c>
      <c r="Q597" s="9">
        <f t="shared" si="70"/>
        <v>0.0004134841814375885</v>
      </c>
      <c r="R597" s="9">
        <f t="shared" si="71"/>
        <v>0.16517012028374922</v>
      </c>
    </row>
    <row r="598" spans="1:18" ht="11.25">
      <c r="A598" s="2">
        <v>1942</v>
      </c>
      <c r="B598" s="4">
        <f t="shared" si="58"/>
        <v>6055754.285123484</v>
      </c>
      <c r="C598" s="4">
        <f t="shared" si="72"/>
        <v>1308407.2227623758</v>
      </c>
      <c r="D598" s="4">
        <f t="shared" si="73"/>
        <v>657459.4851573809</v>
      </c>
      <c r="E598" s="4">
        <f t="shared" si="60"/>
        <v>1666886.1555355997</v>
      </c>
      <c r="F598" s="4">
        <f t="shared" si="74"/>
        <v>824199.0739108451</v>
      </c>
      <c r="G598" s="4">
        <f t="shared" si="62"/>
        <v>574114.4271017514</v>
      </c>
      <c r="H598" s="4">
        <f t="shared" si="75"/>
        <v>2674.907187188865</v>
      </c>
      <c r="I598" s="4">
        <f t="shared" si="64"/>
        <v>1022013.0134683421</v>
      </c>
      <c r="K598" s="9"/>
      <c r="L598" s="9">
        <f t="shared" si="65"/>
        <v>0.2160601571924076</v>
      </c>
      <c r="M598" s="9">
        <f t="shared" si="66"/>
        <v>0.1085677281808627</v>
      </c>
      <c r="N598" s="9">
        <f t="shared" si="67"/>
        <v>0.27525657037149914</v>
      </c>
      <c r="O598" s="9">
        <f t="shared" si="68"/>
        <v>0.13610180253442014</v>
      </c>
      <c r="P598" s="9">
        <f t="shared" si="69"/>
        <v>0.09480477576709415</v>
      </c>
      <c r="Q598" s="9">
        <f t="shared" si="70"/>
        <v>0.00044171329635352277</v>
      </c>
      <c r="R598" s="9">
        <f t="shared" si="71"/>
        <v>0.16876725265736273</v>
      </c>
    </row>
    <row r="599" spans="1:18" ht="11.25">
      <c r="A599" s="2">
        <v>1943</v>
      </c>
      <c r="B599" s="4">
        <f t="shared" si="58"/>
        <v>5974326.613482414</v>
      </c>
      <c r="C599" s="4">
        <f t="shared" si="72"/>
        <v>1246495.4277722638</v>
      </c>
      <c r="D599" s="4">
        <f t="shared" si="73"/>
        <v>633894.7086046634</v>
      </c>
      <c r="E599" s="4">
        <f t="shared" si="60"/>
        <v>1636519.3723784257</v>
      </c>
      <c r="F599" s="4">
        <f t="shared" si="74"/>
        <v>839438.5770655465</v>
      </c>
      <c r="G599" s="4">
        <f t="shared" si="62"/>
        <v>580276.6970176095</v>
      </c>
      <c r="H599" s="4">
        <f t="shared" si="75"/>
        <v>2067.567361653279</v>
      </c>
      <c r="I599" s="4">
        <f t="shared" si="64"/>
        <v>1035634.2632822522</v>
      </c>
      <c r="K599" s="9"/>
      <c r="L599" s="9">
        <f t="shared" si="65"/>
        <v>0.20864199572873468</v>
      </c>
      <c r="M599" s="9">
        <f t="shared" si="66"/>
        <v>0.10610312251327826</v>
      </c>
      <c r="N599" s="9">
        <f t="shared" si="67"/>
        <v>0.27392532719675067</v>
      </c>
      <c r="O599" s="9">
        <f t="shared" si="68"/>
        <v>0.14050764736751492</v>
      </c>
      <c r="P599" s="9">
        <f t="shared" si="69"/>
        <v>0.09712838526572759</v>
      </c>
      <c r="Q599" s="9">
        <f t="shared" si="70"/>
        <v>0.00034607538144756727</v>
      </c>
      <c r="R599" s="9">
        <f t="shared" si="71"/>
        <v>0.17334744654654638</v>
      </c>
    </row>
    <row r="600" spans="1:18" ht="11.25">
      <c r="A600" s="2">
        <v>1944</v>
      </c>
      <c r="B600" s="4">
        <f t="shared" si="58"/>
        <v>5990930.4108985765</v>
      </c>
      <c r="C600" s="4">
        <f t="shared" si="72"/>
        <v>1192984.5418719794</v>
      </c>
      <c r="D600" s="4">
        <f t="shared" si="73"/>
        <v>603651.1782346659</v>
      </c>
      <c r="E600" s="4">
        <f t="shared" si="60"/>
        <v>1563002.3698164008</v>
      </c>
      <c r="F600" s="4">
        <f t="shared" si="74"/>
        <v>987165.4290341146</v>
      </c>
      <c r="G600" s="4">
        <f t="shared" si="62"/>
        <v>614028.3187818545</v>
      </c>
      <c r="H600" s="4">
        <f t="shared" si="75"/>
        <v>2959.313605550705</v>
      </c>
      <c r="I600" s="4">
        <f t="shared" si="64"/>
        <v>1027139.2595540106</v>
      </c>
      <c r="K600" s="9"/>
      <c r="L600" s="9">
        <f t="shared" si="65"/>
        <v>0.1991317641917066</v>
      </c>
      <c r="M600" s="9">
        <f t="shared" si="66"/>
        <v>0.100760839607904</v>
      </c>
      <c r="N600" s="9">
        <f t="shared" si="67"/>
        <v>0.26089476301928316</v>
      </c>
      <c r="O600" s="9">
        <f t="shared" si="68"/>
        <v>0.16477664758687294</v>
      </c>
      <c r="P600" s="9">
        <f t="shared" si="69"/>
        <v>0.10249298133472338</v>
      </c>
      <c r="Q600" s="9">
        <f t="shared" si="70"/>
        <v>0.0004939656117799637</v>
      </c>
      <c r="R600" s="9">
        <f t="shared" si="71"/>
        <v>0.17144903864772992</v>
      </c>
    </row>
    <row r="601" spans="1:18" ht="11.25">
      <c r="A601" s="2">
        <v>1945</v>
      </c>
      <c r="B601" s="4">
        <f t="shared" si="58"/>
        <v>5669519.44148759</v>
      </c>
      <c r="C601" s="4">
        <f t="shared" si="72"/>
        <v>1144558.171621567</v>
      </c>
      <c r="D601" s="4">
        <f t="shared" si="73"/>
        <v>569216.2060806722</v>
      </c>
      <c r="E601" s="4">
        <f t="shared" si="60"/>
        <v>1468553.861508082</v>
      </c>
      <c r="F601" s="4">
        <f t="shared" si="74"/>
        <v>865885.087985079</v>
      </c>
      <c r="G601" s="4">
        <f t="shared" si="62"/>
        <v>597852.0195041473</v>
      </c>
      <c r="H601" s="4">
        <f t="shared" si="75"/>
        <v>8248.279505654371</v>
      </c>
      <c r="I601" s="4">
        <f t="shared" si="64"/>
        <v>1015205.8152823873</v>
      </c>
      <c r="K601" s="9"/>
      <c r="L601" s="9">
        <f t="shared" si="65"/>
        <v>0.20187922158729799</v>
      </c>
      <c r="M601" s="9">
        <f t="shared" si="66"/>
        <v>0.10039937457756017</v>
      </c>
      <c r="N601" s="9">
        <f t="shared" si="67"/>
        <v>0.2590261620344241</v>
      </c>
      <c r="O601" s="9">
        <f t="shared" si="68"/>
        <v>0.15272636365770798</v>
      </c>
      <c r="P601" s="9">
        <f t="shared" si="69"/>
        <v>0.10545021067028579</v>
      </c>
      <c r="Q601" s="9">
        <f t="shared" si="70"/>
        <v>0.0014548463217704667</v>
      </c>
      <c r="R601" s="9">
        <f t="shared" si="71"/>
        <v>0.17906382115095346</v>
      </c>
    </row>
    <row r="602" spans="1:18" ht="11.25">
      <c r="A602" s="2">
        <v>1946</v>
      </c>
      <c r="B602" s="4">
        <f t="shared" si="58"/>
        <v>5763898.315155621</v>
      </c>
      <c r="C602" s="4">
        <f t="shared" si="72"/>
        <v>1185818.281956671</v>
      </c>
      <c r="D602" s="4">
        <f t="shared" si="73"/>
        <v>610840.4107792814</v>
      </c>
      <c r="E602" s="4">
        <f t="shared" si="60"/>
        <v>1468733.3936246894</v>
      </c>
      <c r="F602" s="4">
        <f t="shared" si="74"/>
        <v>847742.9212282607</v>
      </c>
      <c r="G602" s="4">
        <f t="shared" si="62"/>
        <v>671210.4076647024</v>
      </c>
      <c r="H602" s="4">
        <f t="shared" si="75"/>
        <v>11680.630817494752</v>
      </c>
      <c r="I602" s="4">
        <f t="shared" si="64"/>
        <v>967872.2690845217</v>
      </c>
      <c r="K602" s="9"/>
      <c r="L602" s="9">
        <f t="shared" si="65"/>
        <v>0.205731991981655</v>
      </c>
      <c r="M602" s="9">
        <f t="shared" si="66"/>
        <v>0.1059769581939249</v>
      </c>
      <c r="N602" s="9">
        <f t="shared" si="67"/>
        <v>0.25481597927617755</v>
      </c>
      <c r="O602" s="9">
        <f t="shared" si="68"/>
        <v>0.14707804941652103</v>
      </c>
      <c r="P602" s="9">
        <f t="shared" si="69"/>
        <v>0.1164507718499854</v>
      </c>
      <c r="Q602" s="9">
        <f t="shared" si="70"/>
        <v>0.0020265157674245653</v>
      </c>
      <c r="R602" s="9">
        <f t="shared" si="71"/>
        <v>0.16791973351431164</v>
      </c>
    </row>
    <row r="603" spans="1:18" ht="11.25">
      <c r="A603" s="2">
        <v>1947</v>
      </c>
      <c r="B603" s="4">
        <f t="shared" si="58"/>
        <v>6023778.870194157</v>
      </c>
      <c r="C603" s="4">
        <f t="shared" si="72"/>
        <v>1218960.3158663833</v>
      </c>
      <c r="D603" s="4">
        <f t="shared" si="73"/>
        <v>587891.7731701591</v>
      </c>
      <c r="E603" s="4">
        <f t="shared" si="60"/>
        <v>1639648.2877511135</v>
      </c>
      <c r="F603" s="4">
        <f t="shared" si="74"/>
        <v>887442.3226504738</v>
      </c>
      <c r="G603" s="4">
        <f t="shared" si="62"/>
        <v>718005.4410166186</v>
      </c>
      <c r="H603" s="4">
        <f t="shared" si="75"/>
        <v>8142.238759351384</v>
      </c>
      <c r="I603" s="4">
        <f t="shared" si="64"/>
        <v>963688.4909800568</v>
      </c>
      <c r="K603" s="9"/>
      <c r="L603" s="9">
        <f t="shared" si="65"/>
        <v>0.20235807823189467</v>
      </c>
      <c r="M603" s="9">
        <f t="shared" si="66"/>
        <v>0.09759517834877135</v>
      </c>
      <c r="N603" s="9">
        <f t="shared" si="67"/>
        <v>0.2721959625483837</v>
      </c>
      <c r="O603" s="9">
        <f t="shared" si="68"/>
        <v>0.14732319060408505</v>
      </c>
      <c r="P603" s="9">
        <f t="shared" si="69"/>
        <v>0.11919518569470265</v>
      </c>
      <c r="Q603" s="9">
        <f t="shared" si="70"/>
        <v>0.0013516828779421887</v>
      </c>
      <c r="R603" s="9">
        <f t="shared" si="71"/>
        <v>0.1599807216942204</v>
      </c>
    </row>
    <row r="604" spans="1:18" ht="11.25">
      <c r="A604" s="2">
        <v>1948</v>
      </c>
      <c r="B604" s="4">
        <f t="shared" si="58"/>
        <v>6242256.18127532</v>
      </c>
      <c r="C604" s="4">
        <f t="shared" si="72"/>
        <v>1336479.4216517422</v>
      </c>
      <c r="D604" s="4">
        <f t="shared" si="73"/>
        <v>638398.0455041367</v>
      </c>
      <c r="E604" s="4">
        <f t="shared" si="60"/>
        <v>1636575.973030863</v>
      </c>
      <c r="F604" s="4">
        <f t="shared" si="74"/>
        <v>877245.9278925532</v>
      </c>
      <c r="G604" s="4">
        <f t="shared" si="62"/>
        <v>776603.1378733794</v>
      </c>
      <c r="H604" s="4">
        <f t="shared" si="75"/>
        <v>11883.34615753674</v>
      </c>
      <c r="I604" s="4">
        <f t="shared" si="64"/>
        <v>965070.3291651085</v>
      </c>
      <c r="K604" s="9"/>
      <c r="L604" s="9">
        <f t="shared" si="65"/>
        <v>0.21410198217444731</v>
      </c>
      <c r="M604" s="9">
        <f t="shared" si="66"/>
        <v>0.10227040143259696</v>
      </c>
      <c r="N604" s="9">
        <f t="shared" si="67"/>
        <v>0.26217699586570054</v>
      </c>
      <c r="O604" s="9">
        <f t="shared" si="68"/>
        <v>0.1405334709786499</v>
      </c>
      <c r="P604" s="9">
        <f t="shared" si="69"/>
        <v>0.1244106482208995</v>
      </c>
      <c r="Q604" s="9">
        <f t="shared" si="70"/>
        <v>0.0019036940831077716</v>
      </c>
      <c r="R604" s="9">
        <f t="shared" si="71"/>
        <v>0.15460280724459796</v>
      </c>
    </row>
    <row r="605" spans="1:18" ht="11.25">
      <c r="A605" s="2">
        <v>1949</v>
      </c>
      <c r="B605" s="4">
        <f t="shared" si="58"/>
        <v>6260729.21941961</v>
      </c>
      <c r="C605" s="4">
        <f t="shared" si="72"/>
        <v>1309007.9587478773</v>
      </c>
      <c r="D605" s="4">
        <f t="shared" si="73"/>
        <v>600706.7353126878</v>
      </c>
      <c r="E605" s="4">
        <f t="shared" si="60"/>
        <v>1628684.8059948087</v>
      </c>
      <c r="F605" s="4">
        <f t="shared" si="74"/>
        <v>901998.5252972734</v>
      </c>
      <c r="G605" s="4">
        <f t="shared" si="62"/>
        <v>803879.6765281464</v>
      </c>
      <c r="H605" s="4">
        <f t="shared" si="75"/>
        <v>15365.815185194067</v>
      </c>
      <c r="I605" s="4">
        <f t="shared" si="64"/>
        <v>1001085.7023536222</v>
      </c>
      <c r="K605" s="9"/>
      <c r="L605" s="9">
        <f t="shared" si="65"/>
        <v>0.20908234693932773</v>
      </c>
      <c r="M605" s="9">
        <f t="shared" si="66"/>
        <v>0.09594836547944095</v>
      </c>
      <c r="N605" s="9">
        <f t="shared" si="67"/>
        <v>0.2601429879674293</v>
      </c>
      <c r="O605" s="9">
        <f t="shared" si="68"/>
        <v>0.14407243847880258</v>
      </c>
      <c r="P605" s="9">
        <f t="shared" si="69"/>
        <v>0.12840032660008072</v>
      </c>
      <c r="Q605" s="9">
        <f t="shared" si="70"/>
        <v>0.0024543171644498193</v>
      </c>
      <c r="R605" s="9">
        <f t="shared" si="71"/>
        <v>0.1598992173704689</v>
      </c>
    </row>
    <row r="606" spans="1:18" ht="11.25">
      <c r="A606" s="2">
        <v>1950</v>
      </c>
      <c r="B606" s="4">
        <f t="shared" si="58"/>
        <v>6424400.664192107</v>
      </c>
      <c r="C606" s="4">
        <f t="shared" si="72"/>
        <v>1337798.0009076865</v>
      </c>
      <c r="D606" s="4">
        <f t="shared" si="73"/>
        <v>633103.5936715963</v>
      </c>
      <c r="E606" s="4">
        <f t="shared" si="60"/>
        <v>1646629.6337712007</v>
      </c>
      <c r="F606" s="4">
        <f t="shared" si="74"/>
        <v>891533.8693332336</v>
      </c>
      <c r="G606" s="4">
        <f t="shared" si="62"/>
        <v>860596.856541188</v>
      </c>
      <c r="H606" s="4">
        <f t="shared" si="75"/>
        <v>16453.180229079575</v>
      </c>
      <c r="I606" s="4">
        <f t="shared" si="64"/>
        <v>1038285.5297381213</v>
      </c>
      <c r="K606" s="9"/>
      <c r="L606" s="9">
        <f t="shared" si="65"/>
        <v>0.20823701242112985</v>
      </c>
      <c r="M606" s="9">
        <f t="shared" si="66"/>
        <v>0.09854671692572765</v>
      </c>
      <c r="N606" s="9">
        <f t="shared" si="67"/>
        <v>0.25630867684655384</v>
      </c>
      <c r="O606" s="9">
        <f t="shared" si="68"/>
        <v>0.1387730803127528</v>
      </c>
      <c r="P606" s="9">
        <f t="shared" si="69"/>
        <v>0.13395753184229697</v>
      </c>
      <c r="Q606" s="9">
        <f t="shared" si="70"/>
        <v>0.0025610451603345985</v>
      </c>
      <c r="R606" s="9">
        <f t="shared" si="71"/>
        <v>0.16161593649120415</v>
      </c>
    </row>
    <row r="607" spans="1:18" ht="11.25">
      <c r="A607" s="2">
        <v>1951</v>
      </c>
      <c r="B607" s="4">
        <f t="shared" si="58"/>
        <v>6785392.392973863</v>
      </c>
      <c r="C607" s="4">
        <f t="shared" si="72"/>
        <v>1433928.4413718171</v>
      </c>
      <c r="D607" s="4">
        <f t="shared" si="73"/>
        <v>666491.3940938682</v>
      </c>
      <c r="E607" s="4">
        <f t="shared" si="60"/>
        <v>1729535.9448377506</v>
      </c>
      <c r="F607" s="4">
        <f t="shared" si="74"/>
        <v>931930.5080576572</v>
      </c>
      <c r="G607" s="4">
        <f t="shared" si="62"/>
        <v>931311.2577433808</v>
      </c>
      <c r="H607" s="4">
        <f t="shared" si="75"/>
        <v>16466.95769187453</v>
      </c>
      <c r="I607" s="4">
        <f t="shared" si="64"/>
        <v>1075727.8891775138</v>
      </c>
      <c r="K607" s="9"/>
      <c r="L607" s="9">
        <f t="shared" si="65"/>
        <v>0.21132579493215767</v>
      </c>
      <c r="M607" s="9">
        <f t="shared" si="66"/>
        <v>0.09822444384852476</v>
      </c>
      <c r="N607" s="9">
        <f t="shared" si="67"/>
        <v>0.2548910725676897</v>
      </c>
      <c r="O607" s="9">
        <f t="shared" si="68"/>
        <v>0.1373436426495618</v>
      </c>
      <c r="P607" s="9">
        <f t="shared" si="69"/>
        <v>0.13725238037931822</v>
      </c>
      <c r="Q607" s="9">
        <f t="shared" si="70"/>
        <v>0.0024268246754492392</v>
      </c>
      <c r="R607" s="9">
        <f t="shared" si="71"/>
        <v>0.15853584094729856</v>
      </c>
    </row>
    <row r="608" spans="1:18" ht="11.25">
      <c r="A608" s="2">
        <v>1952</v>
      </c>
      <c r="B608" s="4">
        <f t="shared" si="58"/>
        <v>6796248.408622025</v>
      </c>
      <c r="C608" s="4">
        <f t="shared" si="72"/>
        <v>1470592.1340280927</v>
      </c>
      <c r="D608" s="4">
        <f t="shared" si="73"/>
        <v>647648.34501792</v>
      </c>
      <c r="E608" s="4">
        <f t="shared" si="60"/>
        <v>1721158.9559664007</v>
      </c>
      <c r="F608" s="4">
        <f t="shared" si="74"/>
        <v>912942.2528196096</v>
      </c>
      <c r="G608" s="4">
        <f t="shared" si="62"/>
        <v>942167.6374489145</v>
      </c>
      <c r="H608" s="4">
        <f t="shared" si="75"/>
        <v>16300.288649058653</v>
      </c>
      <c r="I608" s="4">
        <f t="shared" si="64"/>
        <v>1085438.7946920278</v>
      </c>
      <c r="K608" s="9"/>
      <c r="L608" s="9">
        <f t="shared" si="65"/>
        <v>0.21638292858195615</v>
      </c>
      <c r="M608" s="9">
        <f t="shared" si="66"/>
        <v>0.09529497835839613</v>
      </c>
      <c r="N608" s="9">
        <f t="shared" si="67"/>
        <v>0.2532513310995021</v>
      </c>
      <c r="O608" s="9">
        <f t="shared" si="68"/>
        <v>0.1343303243097192</v>
      </c>
      <c r="P608" s="9">
        <f t="shared" si="69"/>
        <v>0.1386305474434452</v>
      </c>
      <c r="Q608" s="9">
        <f t="shared" si="70"/>
        <v>0.0023984244937809186</v>
      </c>
      <c r="R608" s="9">
        <f t="shared" si="71"/>
        <v>0.1597114657132002</v>
      </c>
    </row>
    <row r="609" spans="1:18" ht="11.25">
      <c r="A609" s="2">
        <v>1953</v>
      </c>
      <c r="B609" s="4">
        <f t="shared" si="58"/>
        <v>6829943.468691301</v>
      </c>
      <c r="C609" s="4">
        <f t="shared" si="72"/>
        <v>1492369.7279546186</v>
      </c>
      <c r="D609" s="4">
        <f t="shared" si="73"/>
        <v>654409.8206498738</v>
      </c>
      <c r="E609" s="4">
        <f t="shared" si="60"/>
        <v>1698043.6613618403</v>
      </c>
      <c r="F609" s="4">
        <f t="shared" si="74"/>
        <v>893910.7467468632</v>
      </c>
      <c r="G609" s="4">
        <f t="shared" si="62"/>
        <v>979943.916447199</v>
      </c>
      <c r="H609" s="4">
        <f t="shared" si="75"/>
        <v>15062.463484689659</v>
      </c>
      <c r="I609" s="4">
        <f t="shared" si="64"/>
        <v>1096203.1320462164</v>
      </c>
      <c r="K609" s="9"/>
      <c r="L609" s="9">
        <f t="shared" si="65"/>
        <v>0.21850396490039684</v>
      </c>
      <c r="M609" s="9">
        <f t="shared" si="66"/>
        <v>0.09581482242857665</v>
      </c>
      <c r="N609" s="9">
        <f t="shared" si="67"/>
        <v>0.24861752797014086</v>
      </c>
      <c r="O609" s="9">
        <f t="shared" si="68"/>
        <v>0.13088113405983245</v>
      </c>
      <c r="P609" s="9">
        <f t="shared" si="69"/>
        <v>0.1434776028439029</v>
      </c>
      <c r="Q609" s="9">
        <f t="shared" si="70"/>
        <v>0.0022053569775118223</v>
      </c>
      <c r="R609" s="9">
        <f t="shared" si="71"/>
        <v>0.16049959081963852</v>
      </c>
    </row>
    <row r="610" spans="1:18" ht="11.25">
      <c r="A610" s="2">
        <v>1954</v>
      </c>
      <c r="B610" s="4">
        <f t="shared" si="58"/>
        <v>7029005.7359797135</v>
      </c>
      <c r="C610" s="4">
        <f t="shared" si="72"/>
        <v>1538781.0271860745</v>
      </c>
      <c r="D610" s="4">
        <f t="shared" si="73"/>
        <v>677113.3269326942</v>
      </c>
      <c r="E610" s="4">
        <f t="shared" si="60"/>
        <v>1728348.2481748676</v>
      </c>
      <c r="F610" s="4">
        <f t="shared" si="74"/>
        <v>891532.9588611696</v>
      </c>
      <c r="G610" s="4">
        <f t="shared" si="62"/>
        <v>1073611.638134437</v>
      </c>
      <c r="H610" s="4">
        <f t="shared" si="75"/>
        <v>13835.556852761796</v>
      </c>
      <c r="I610" s="4">
        <f t="shared" si="64"/>
        <v>1105782.979837709</v>
      </c>
      <c r="K610" s="9"/>
      <c r="L610" s="9">
        <f t="shared" si="65"/>
        <v>0.21891873260387898</v>
      </c>
      <c r="M610" s="9">
        <f t="shared" si="66"/>
        <v>0.09633130948616549</v>
      </c>
      <c r="N610" s="9">
        <f t="shared" si="67"/>
        <v>0.24588801220176665</v>
      </c>
      <c r="O610" s="9">
        <f t="shared" si="68"/>
        <v>0.1268362827330808</v>
      </c>
      <c r="P610" s="9">
        <f t="shared" si="69"/>
        <v>0.15274018523542937</v>
      </c>
      <c r="Q610" s="9">
        <f t="shared" si="70"/>
        <v>0.0019683519081427204</v>
      </c>
      <c r="R610" s="9">
        <f t="shared" si="71"/>
        <v>0.15731712583153604</v>
      </c>
    </row>
    <row r="611" spans="1:18" ht="11.25">
      <c r="A611" s="2">
        <v>1955</v>
      </c>
      <c r="B611" s="4">
        <f t="shared" si="58"/>
        <v>7294742.703243388</v>
      </c>
      <c r="C611" s="4">
        <f t="shared" si="72"/>
        <v>1600680.6546845185</v>
      </c>
      <c r="D611" s="4">
        <f t="shared" si="73"/>
        <v>687449.763757399</v>
      </c>
      <c r="E611" s="4">
        <f t="shared" si="60"/>
        <v>1791148.7079688245</v>
      </c>
      <c r="F611" s="4">
        <f t="shared" si="74"/>
        <v>910248.3696544905</v>
      </c>
      <c r="G611" s="4">
        <f t="shared" si="62"/>
        <v>1174257.0745472175</v>
      </c>
      <c r="H611" s="4">
        <f t="shared" si="75"/>
        <v>13324.450843518638</v>
      </c>
      <c r="I611" s="4">
        <f t="shared" si="64"/>
        <v>1117633.6817874191</v>
      </c>
      <c r="K611" s="9"/>
      <c r="L611" s="9">
        <f t="shared" si="65"/>
        <v>0.2194293506709735</v>
      </c>
      <c r="M611" s="9">
        <f t="shared" si="66"/>
        <v>0.0942390693850991</v>
      </c>
      <c r="N611" s="9">
        <f t="shared" si="67"/>
        <v>0.24553966888680587</v>
      </c>
      <c r="O611" s="9">
        <f t="shared" si="68"/>
        <v>0.12478142227686467</v>
      </c>
      <c r="P611" s="9">
        <f t="shared" si="69"/>
        <v>0.16097306269967815</v>
      </c>
      <c r="Q611" s="9">
        <f t="shared" si="70"/>
        <v>0.0018265827028545259</v>
      </c>
      <c r="R611" s="9">
        <f t="shared" si="71"/>
        <v>0.1532108433777242</v>
      </c>
    </row>
    <row r="612" spans="1:18" ht="11.25">
      <c r="A612" s="2">
        <v>1956</v>
      </c>
      <c r="B612" s="4">
        <f t="shared" si="58"/>
        <v>7466513.723486726</v>
      </c>
      <c r="C612" s="4">
        <f t="shared" si="72"/>
        <v>1654252.950979528</v>
      </c>
      <c r="D612" s="4">
        <f t="shared" si="73"/>
        <v>672046.4330161959</v>
      </c>
      <c r="E612" s="4">
        <f t="shared" si="60"/>
        <v>1818781.1562837905</v>
      </c>
      <c r="F612" s="4">
        <f t="shared" si="74"/>
        <v>905499.6467484114</v>
      </c>
      <c r="G612" s="4">
        <f t="shared" si="62"/>
        <v>1275292.3058725342</v>
      </c>
      <c r="H612" s="4">
        <f t="shared" si="75"/>
        <v>11785.516660772879</v>
      </c>
      <c r="I612" s="4">
        <f t="shared" si="64"/>
        <v>1128855.713925493</v>
      </c>
      <c r="K612" s="9"/>
      <c r="L612" s="9">
        <f t="shared" si="65"/>
        <v>0.22155627274559161</v>
      </c>
      <c r="M612" s="9">
        <f t="shared" si="66"/>
        <v>0.0900080623842157</v>
      </c>
      <c r="N612" s="9">
        <f t="shared" si="67"/>
        <v>0.24359175160458324</v>
      </c>
      <c r="O612" s="9">
        <f t="shared" si="68"/>
        <v>0.12127475824494427</v>
      </c>
      <c r="P612" s="9">
        <f t="shared" si="69"/>
        <v>0.1708015752868657</v>
      </c>
      <c r="Q612" s="9">
        <f t="shared" si="70"/>
        <v>0.0015784497420396164</v>
      </c>
      <c r="R612" s="9">
        <f t="shared" si="71"/>
        <v>0.15118912999175976</v>
      </c>
    </row>
    <row r="613" spans="1:18" ht="11.25">
      <c r="A613" s="2">
        <v>1957</v>
      </c>
      <c r="B613" s="4">
        <f t="shared" si="58"/>
        <v>7454572.7917523375</v>
      </c>
      <c r="C613" s="4">
        <f t="shared" si="72"/>
        <v>1697907.7158700284</v>
      </c>
      <c r="D613" s="4">
        <f t="shared" si="73"/>
        <v>647053.054597823</v>
      </c>
      <c r="E613" s="4">
        <f t="shared" si="60"/>
        <v>1799100.1470908157</v>
      </c>
      <c r="F613" s="4">
        <f t="shared" si="74"/>
        <v>849710.8117674137</v>
      </c>
      <c r="G613" s="4">
        <f t="shared" si="62"/>
        <v>1309252.1010243972</v>
      </c>
      <c r="H613" s="4">
        <f t="shared" si="75"/>
        <v>10568.422622235754</v>
      </c>
      <c r="I613" s="4">
        <f t="shared" si="64"/>
        <v>1140980.5387796245</v>
      </c>
      <c r="K613" s="9"/>
      <c r="L613" s="9">
        <f t="shared" si="65"/>
        <v>0.2277672729614467</v>
      </c>
      <c r="M613" s="9">
        <f t="shared" si="66"/>
        <v>0.08679948169715584</v>
      </c>
      <c r="N613" s="9">
        <f t="shared" si="67"/>
        <v>0.2413418176131195</v>
      </c>
      <c r="O613" s="9">
        <f t="shared" si="68"/>
        <v>0.11398517869562225</v>
      </c>
      <c r="P613" s="9">
        <f t="shared" si="69"/>
        <v>0.17563073533508725</v>
      </c>
      <c r="Q613" s="9">
        <f t="shared" si="70"/>
        <v>0.0014177100308053264</v>
      </c>
      <c r="R613" s="9">
        <f t="shared" si="71"/>
        <v>0.15305780366676325</v>
      </c>
    </row>
    <row r="614" spans="1:18" ht="11.25">
      <c r="A614" s="2">
        <v>1958</v>
      </c>
      <c r="B614" s="4">
        <f t="shared" si="58"/>
        <v>7718599.499780704</v>
      </c>
      <c r="C614" s="4">
        <f t="shared" si="72"/>
        <v>1658134.6181626506</v>
      </c>
      <c r="D614" s="4">
        <f t="shared" si="73"/>
        <v>597618.4259269857</v>
      </c>
      <c r="E614" s="4">
        <f t="shared" si="60"/>
        <v>2014382.0815150472</v>
      </c>
      <c r="F614" s="4">
        <f t="shared" si="74"/>
        <v>893229.4991298106</v>
      </c>
      <c r="G614" s="4">
        <f t="shared" si="62"/>
        <v>1392840.0503262267</v>
      </c>
      <c r="H614" s="4">
        <f t="shared" si="75"/>
        <v>8870.276501166112</v>
      </c>
      <c r="I614" s="4">
        <f t="shared" si="64"/>
        <v>1153524.5482188172</v>
      </c>
      <c r="K614" s="9"/>
      <c r="L614" s="9">
        <f t="shared" si="65"/>
        <v>0.21482324846751802</v>
      </c>
      <c r="M614" s="9">
        <f t="shared" si="66"/>
        <v>0.07742575916057891</v>
      </c>
      <c r="N614" s="9">
        <f t="shared" si="67"/>
        <v>0.2609776659058782</v>
      </c>
      <c r="O614" s="9">
        <f t="shared" si="68"/>
        <v>0.11572429676590791</v>
      </c>
      <c r="P614" s="9">
        <f t="shared" si="69"/>
        <v>0.1804524318648479</v>
      </c>
      <c r="Q614" s="9">
        <f t="shared" si="70"/>
        <v>0.0011492080268471151</v>
      </c>
      <c r="R614" s="9">
        <f t="shared" si="71"/>
        <v>0.1494473898084219</v>
      </c>
    </row>
    <row r="615" spans="1:18" ht="11.25">
      <c r="A615" s="2">
        <v>1959</v>
      </c>
      <c r="B615" s="4">
        <f t="shared" si="58"/>
        <v>8001147.751233442</v>
      </c>
      <c r="C615" s="4">
        <f t="shared" si="72"/>
        <v>1694970.1051197704</v>
      </c>
      <c r="D615" s="4">
        <f t="shared" si="73"/>
        <v>617537.379781331</v>
      </c>
      <c r="E615" s="4">
        <f t="shared" si="60"/>
        <v>2119654.2803098494</v>
      </c>
      <c r="F615" s="4">
        <f t="shared" si="74"/>
        <v>916065.3540539867</v>
      </c>
      <c r="G615" s="4">
        <f t="shared" si="62"/>
        <v>1478427.5301357294</v>
      </c>
      <c r="H615" s="4">
        <f t="shared" si="75"/>
        <v>8153.018081149589</v>
      </c>
      <c r="I615" s="4">
        <f t="shared" si="64"/>
        <v>1166340.0837516247</v>
      </c>
      <c r="K615" s="9"/>
      <c r="L615" s="9">
        <f t="shared" si="65"/>
        <v>0.21184087056241113</v>
      </c>
      <c r="M615" s="9">
        <f t="shared" si="66"/>
        <v>0.0771810993849142</v>
      </c>
      <c r="N615" s="9">
        <f t="shared" si="67"/>
        <v>0.26491877743203623</v>
      </c>
      <c r="O615" s="9">
        <f t="shared" si="68"/>
        <v>0.11449174325180632</v>
      </c>
      <c r="P615" s="9">
        <f t="shared" si="69"/>
        <v>0.18477693152308278</v>
      </c>
      <c r="Q615" s="9">
        <f t="shared" si="70"/>
        <v>0.0010189810680464857</v>
      </c>
      <c r="R615" s="9">
        <f t="shared" si="71"/>
        <v>0.1457715967777028</v>
      </c>
    </row>
    <row r="616" spans="1:18" ht="11.25">
      <c r="A616" s="2">
        <v>1960</v>
      </c>
      <c r="B616" s="4">
        <f t="shared" si="58"/>
        <v>8444232.96877607</v>
      </c>
      <c r="C616" s="4">
        <f t="shared" si="72"/>
        <v>1774007.842420642</v>
      </c>
      <c r="D616" s="4">
        <f t="shared" si="73"/>
        <v>628857.8645030642</v>
      </c>
      <c r="E616" s="4">
        <f t="shared" si="60"/>
        <v>2200439.097387208</v>
      </c>
      <c r="F616" s="4">
        <f t="shared" si="74"/>
        <v>915419.6197058593</v>
      </c>
      <c r="G616" s="4">
        <f t="shared" si="62"/>
        <v>1740064.5388107232</v>
      </c>
      <c r="H616" s="4">
        <f t="shared" si="75"/>
        <v>6170.2749641454875</v>
      </c>
      <c r="I616" s="4">
        <f t="shared" si="64"/>
        <v>1179273.7309844277</v>
      </c>
      <c r="K616" s="9"/>
      <c r="L616" s="9">
        <f t="shared" si="65"/>
        <v>0.21008513727419953</v>
      </c>
      <c r="M616" s="9">
        <f t="shared" si="66"/>
        <v>0.07447187528202608</v>
      </c>
      <c r="N616" s="9">
        <f t="shared" si="67"/>
        <v>0.26058484003505006</v>
      </c>
      <c r="O616" s="9">
        <f t="shared" si="68"/>
        <v>0.10840766983700863</v>
      </c>
      <c r="P616" s="9">
        <f t="shared" si="69"/>
        <v>0.20606543486482384</v>
      </c>
      <c r="Q616" s="9">
        <f t="shared" si="70"/>
        <v>0.0007307087555448893</v>
      </c>
      <c r="R616" s="9">
        <f t="shared" si="71"/>
        <v>0.13965433395134702</v>
      </c>
    </row>
    <row r="617" spans="1:18" ht="11.25">
      <c r="A617" s="2">
        <v>1961</v>
      </c>
      <c r="B617" s="4">
        <f t="shared" si="58"/>
        <v>8616351.134843865</v>
      </c>
      <c r="C617" s="4">
        <f t="shared" si="72"/>
        <v>1734034.1527403598</v>
      </c>
      <c r="D617" s="4">
        <f t="shared" si="73"/>
        <v>605908.1405767986</v>
      </c>
      <c r="E617" s="4">
        <f t="shared" si="60"/>
        <v>2234625.827673627</v>
      </c>
      <c r="F617" s="4">
        <f t="shared" si="74"/>
        <v>936906.8163031657</v>
      </c>
      <c r="G617" s="4">
        <f t="shared" si="62"/>
        <v>1906633.2413514177</v>
      </c>
      <c r="H617" s="4">
        <f t="shared" si="75"/>
        <v>5247.052944748022</v>
      </c>
      <c r="I617" s="4">
        <f t="shared" si="64"/>
        <v>1192995.9032537492</v>
      </c>
      <c r="K617" s="9"/>
      <c r="L617" s="9">
        <f t="shared" si="65"/>
        <v>0.20124924409452838</v>
      </c>
      <c r="M617" s="9">
        <f t="shared" si="66"/>
        <v>0.07032073450750544</v>
      </c>
      <c r="N617" s="9">
        <f t="shared" si="67"/>
        <v>0.25934711720799897</v>
      </c>
      <c r="O617" s="9">
        <f t="shared" si="68"/>
        <v>0.10873591403609194</v>
      </c>
      <c r="P617" s="9">
        <f t="shared" si="69"/>
        <v>0.221280819631542</v>
      </c>
      <c r="Q617" s="9">
        <f t="shared" si="70"/>
        <v>0.0006089646142123133</v>
      </c>
      <c r="R617" s="9">
        <f t="shared" si="71"/>
        <v>0.13845720590812102</v>
      </c>
    </row>
    <row r="618" spans="1:18" ht="11.25">
      <c r="A618" s="2">
        <v>1962</v>
      </c>
      <c r="B618" s="4">
        <f t="shared" si="58"/>
        <v>9062265.790169673</v>
      </c>
      <c r="C618" s="4">
        <f t="shared" si="72"/>
        <v>1704254.6089000548</v>
      </c>
      <c r="D618" s="4">
        <f t="shared" si="73"/>
        <v>588014.5369287179</v>
      </c>
      <c r="E618" s="4">
        <f t="shared" si="60"/>
        <v>2458096.7994063795</v>
      </c>
      <c r="F618" s="4">
        <f t="shared" si="74"/>
        <v>967232.487752194</v>
      </c>
      <c r="G618" s="4">
        <f t="shared" si="62"/>
        <v>2129946.111675195</v>
      </c>
      <c r="H618" s="4">
        <f t="shared" si="75"/>
        <v>4144.18986004112</v>
      </c>
      <c r="I618" s="4">
        <f t="shared" si="64"/>
        <v>1210577.0556470903</v>
      </c>
      <c r="K618" s="9"/>
      <c r="L618" s="9">
        <f t="shared" si="65"/>
        <v>0.18806054118924115</v>
      </c>
      <c r="M618" s="9">
        <f t="shared" si="66"/>
        <v>0.06488603960022546</v>
      </c>
      <c r="N618" s="9">
        <f t="shared" si="67"/>
        <v>0.2712452775411652</v>
      </c>
      <c r="O618" s="9">
        <f t="shared" si="68"/>
        <v>0.10673186045827558</v>
      </c>
      <c r="P618" s="9">
        <f t="shared" si="69"/>
        <v>0.23503461065837</v>
      </c>
      <c r="Q618" s="9">
        <f t="shared" si="70"/>
        <v>0.00045730173402512043</v>
      </c>
      <c r="R618" s="9">
        <f t="shared" si="71"/>
        <v>0.13358436881869745</v>
      </c>
    </row>
    <row r="619" spans="1:18" ht="11.25">
      <c r="A619" s="2">
        <v>1963</v>
      </c>
      <c r="B619" s="4">
        <f t="shared" si="58"/>
        <v>9364010.187722338</v>
      </c>
      <c r="C619" s="4">
        <f t="shared" si="72"/>
        <v>1682810.0703780216</v>
      </c>
      <c r="D619" s="4">
        <f t="shared" si="73"/>
        <v>564342.0013357189</v>
      </c>
      <c r="E619" s="4">
        <f t="shared" si="60"/>
        <v>2528146.4710516157</v>
      </c>
      <c r="F619" s="4">
        <f t="shared" si="74"/>
        <v>1010935.8084067686</v>
      </c>
      <c r="G619" s="4">
        <f t="shared" si="62"/>
        <v>2356077.646509853</v>
      </c>
      <c r="H619" s="4">
        <f t="shared" si="75"/>
        <v>3183.472088910757</v>
      </c>
      <c r="I619" s="4">
        <f t="shared" si="64"/>
        <v>1218514.7179514493</v>
      </c>
      <c r="K619" s="9"/>
      <c r="L619" s="9">
        <f t="shared" si="65"/>
        <v>0.17971040576017797</v>
      </c>
      <c r="M619" s="9">
        <f t="shared" si="66"/>
        <v>0.06026712808104997</v>
      </c>
      <c r="N619" s="9">
        <f t="shared" si="67"/>
        <v>0.2699854464454135</v>
      </c>
      <c r="O619" s="9">
        <f t="shared" si="68"/>
        <v>0.10795970830235334</v>
      </c>
      <c r="P619" s="9">
        <f t="shared" si="69"/>
        <v>0.2516098978191026</v>
      </c>
      <c r="Q619" s="9">
        <f t="shared" si="70"/>
        <v>0.0003399688835329099</v>
      </c>
      <c r="R619" s="9">
        <f t="shared" si="71"/>
        <v>0.1301274447083697</v>
      </c>
    </row>
    <row r="620" spans="1:18" ht="11.25">
      <c r="A620" s="2">
        <v>1964</v>
      </c>
      <c r="B620" s="4">
        <f t="shared" si="58"/>
        <v>9704253.018774107</v>
      </c>
      <c r="C620" s="4">
        <f aca="true" t="shared" si="76" ref="C620:C651">C75+C186+C295</f>
        <v>1785420.9996376869</v>
      </c>
      <c r="D620" s="4">
        <f t="shared" si="73"/>
        <v>552095.6003976973</v>
      </c>
      <c r="E620" s="4">
        <f t="shared" si="60"/>
        <v>2581073.5261745225</v>
      </c>
      <c r="F620" s="4">
        <f t="shared" si="74"/>
        <v>1072784.454830685</v>
      </c>
      <c r="G620" s="4">
        <f t="shared" si="62"/>
        <v>2470996.458889832</v>
      </c>
      <c r="H620" s="4">
        <f t="shared" si="75"/>
        <v>2405.858905528385</v>
      </c>
      <c r="I620" s="4">
        <f t="shared" si="64"/>
        <v>1239476.1199381559</v>
      </c>
      <c r="K620" s="9"/>
      <c r="L620" s="9">
        <f t="shared" si="65"/>
        <v>0.18398335206054126</v>
      </c>
      <c r="M620" s="9">
        <f t="shared" si="66"/>
        <v>0.05689212753723531</v>
      </c>
      <c r="N620" s="9">
        <f t="shared" si="67"/>
        <v>0.2659734367169847</v>
      </c>
      <c r="O620" s="9">
        <f t="shared" si="68"/>
        <v>0.11054786522520048</v>
      </c>
      <c r="P620" s="9">
        <f t="shared" si="69"/>
        <v>0.254630258929706</v>
      </c>
      <c r="Q620" s="9">
        <f t="shared" si="70"/>
        <v>0.0002479179902743618</v>
      </c>
      <c r="R620" s="9">
        <f t="shared" si="71"/>
        <v>0.12772504154005798</v>
      </c>
    </row>
    <row r="621" spans="1:18" ht="11.25">
      <c r="A621" s="2">
        <v>1965</v>
      </c>
      <c r="B621" s="4">
        <f aca="true" t="shared" si="77" ref="B621:B656">SUM(C621:I621)</f>
        <v>9990849.60919361</v>
      </c>
      <c r="C621" s="4">
        <f t="shared" si="76"/>
        <v>1786053.0710380715</v>
      </c>
      <c r="D621" s="4">
        <f aca="true" t="shared" si="78" ref="D621:D652">D76+D187+D296</f>
        <v>526426.0813535855</v>
      </c>
      <c r="E621" s="4">
        <f aca="true" t="shared" si="79" ref="E621:E656">E76+E187+E296+D405</f>
        <v>2693402.7696361626</v>
      </c>
      <c r="F621" s="4">
        <f aca="true" t="shared" si="80" ref="F621:F652">F76+F187+F296</f>
        <v>1130701.9521246934</v>
      </c>
      <c r="G621" s="4">
        <f aca="true" t="shared" si="81" ref="G621:G656">G76+G187+G296+C405+F405+G405+I405</f>
        <v>2593751.8414345295</v>
      </c>
      <c r="H621" s="4">
        <f aca="true" t="shared" si="82" ref="H621:H652">H76+H187+H296</f>
        <v>1628.0871877856853</v>
      </c>
      <c r="I621" s="4">
        <f aca="true" t="shared" si="83" ref="I621:I656">H405</f>
        <v>1258885.806418782</v>
      </c>
      <c r="K621" s="9"/>
      <c r="L621" s="9">
        <f aca="true" t="shared" si="84" ref="L621:L656">C621/$B621</f>
        <v>0.178768887622384</v>
      </c>
      <c r="M621" s="9">
        <f aca="true" t="shared" si="85" ref="M621:M656">D621/$B621</f>
        <v>0.05269082229695126</v>
      </c>
      <c r="N621" s="9">
        <f aca="true" t="shared" si="86" ref="N621:N656">E621/$B621</f>
        <v>0.26958695956725093</v>
      </c>
      <c r="O621" s="9">
        <f aca="true" t="shared" si="87" ref="O621:O656">F621/$B621</f>
        <v>0.11317375361993419</v>
      </c>
      <c r="P621" s="9">
        <f aca="true" t="shared" si="88" ref="P621:P656">G621/$B621</f>
        <v>0.2596127399463356</v>
      </c>
      <c r="Q621" s="9">
        <f aca="true" t="shared" si="89" ref="Q621:Q656">H621/$B621</f>
        <v>0.0001629578315629448</v>
      </c>
      <c r="R621" s="9">
        <f aca="true" t="shared" si="90" ref="R621:R656">I621/$B621</f>
        <v>0.12600387911558109</v>
      </c>
    </row>
    <row r="622" spans="1:18" ht="11.25">
      <c r="A622" s="2">
        <v>1966</v>
      </c>
      <c r="B622" s="4">
        <f t="shared" si="77"/>
        <v>10165564.993247679</v>
      </c>
      <c r="C622" s="4">
        <f t="shared" si="76"/>
        <v>1741166.8343833017</v>
      </c>
      <c r="D622" s="4">
        <f t="shared" si="78"/>
        <v>486237.1739630131</v>
      </c>
      <c r="E622" s="4">
        <f t="shared" si="79"/>
        <v>2773887.9592834935</v>
      </c>
      <c r="F622" s="4">
        <f t="shared" si="80"/>
        <v>1183003.1507093147</v>
      </c>
      <c r="G622" s="4">
        <f t="shared" si="81"/>
        <v>2706535.2083689854</v>
      </c>
      <c r="H622" s="4">
        <f t="shared" si="82"/>
        <v>1223.3568785113919</v>
      </c>
      <c r="I622" s="4">
        <f t="shared" si="83"/>
        <v>1273511.3096610585</v>
      </c>
      <c r="K622" s="9"/>
      <c r="L622" s="9">
        <f t="shared" si="84"/>
        <v>0.17128087180002738</v>
      </c>
      <c r="M622" s="9">
        <f t="shared" si="85"/>
        <v>0.04783179039099044</v>
      </c>
      <c r="N622" s="9">
        <f t="shared" si="86"/>
        <v>0.27287100728056</v>
      </c>
      <c r="O622" s="9">
        <f t="shared" si="87"/>
        <v>0.11637357603784015</v>
      </c>
      <c r="P622" s="9">
        <f t="shared" si="88"/>
        <v>0.26624542857841743</v>
      </c>
      <c r="Q622" s="9">
        <f t="shared" si="89"/>
        <v>0.00012034322532234933</v>
      </c>
      <c r="R622" s="9">
        <f t="shared" si="90"/>
        <v>0.1252769826868422</v>
      </c>
    </row>
    <row r="623" spans="1:18" ht="11.25">
      <c r="A623" s="2">
        <v>1967</v>
      </c>
      <c r="B623" s="4">
        <f t="shared" si="77"/>
        <v>10205964.785944255</v>
      </c>
      <c r="C623" s="4">
        <f t="shared" si="76"/>
        <v>1692798.718388186</v>
      </c>
      <c r="D623" s="4">
        <f t="shared" si="78"/>
        <v>439122.50950104813</v>
      </c>
      <c r="E623" s="4">
        <f t="shared" si="79"/>
        <v>2788918.0160087026</v>
      </c>
      <c r="F623" s="4">
        <f t="shared" si="80"/>
        <v>1245372.8500472228</v>
      </c>
      <c r="G623" s="4">
        <f t="shared" si="81"/>
        <v>2778772.4633220774</v>
      </c>
      <c r="H623" s="4">
        <f t="shared" si="82"/>
        <v>731.5961838706343</v>
      </c>
      <c r="I623" s="4">
        <f t="shared" si="83"/>
        <v>1260248.6324931476</v>
      </c>
      <c r="K623" s="9"/>
      <c r="L623" s="9">
        <f t="shared" si="84"/>
        <v>0.16586366442489822</v>
      </c>
      <c r="M623" s="9">
        <f t="shared" si="85"/>
        <v>0.043026065512768726</v>
      </c>
      <c r="N623" s="9">
        <f t="shared" si="86"/>
        <v>0.2732635350505643</v>
      </c>
      <c r="O623" s="9">
        <f t="shared" si="87"/>
        <v>0.12202401989103091</v>
      </c>
      <c r="P623" s="9">
        <f t="shared" si="88"/>
        <v>0.27226945434389777</v>
      </c>
      <c r="Q623" s="9">
        <f t="shared" si="89"/>
        <v>7.168319695539172E-05</v>
      </c>
      <c r="R623" s="9">
        <f t="shared" si="90"/>
        <v>0.12348157757988477</v>
      </c>
    </row>
    <row r="624" spans="1:18" ht="11.25">
      <c r="A624" s="2">
        <v>1968</v>
      </c>
      <c r="B624" s="4">
        <f t="shared" si="77"/>
        <v>10326463.51589783</v>
      </c>
      <c r="C624" s="4">
        <f t="shared" si="76"/>
        <v>1683064.1334062908</v>
      </c>
      <c r="D624" s="4">
        <f t="shared" si="78"/>
        <v>410428.32862106594</v>
      </c>
      <c r="E624" s="4">
        <f t="shared" si="79"/>
        <v>2675662.625480158</v>
      </c>
      <c r="F624" s="4">
        <f t="shared" si="80"/>
        <v>1330564.2781986517</v>
      </c>
      <c r="G624" s="4">
        <f t="shared" si="81"/>
        <v>2968186.5364810047</v>
      </c>
      <c r="H624" s="4">
        <f t="shared" si="82"/>
        <v>393.53793953885526</v>
      </c>
      <c r="I624" s="4">
        <f t="shared" si="83"/>
        <v>1258164.0757711201</v>
      </c>
      <c r="K624" s="9"/>
      <c r="L624" s="9">
        <f t="shared" si="84"/>
        <v>0.16298553041079114</v>
      </c>
      <c r="M624" s="9">
        <f t="shared" si="85"/>
        <v>0.03974529401950649</v>
      </c>
      <c r="N624" s="9">
        <f t="shared" si="86"/>
        <v>0.25910735280872427</v>
      </c>
      <c r="O624" s="9">
        <f t="shared" si="87"/>
        <v>0.12884994714310638</v>
      </c>
      <c r="P624" s="9">
        <f t="shared" si="88"/>
        <v>0.28743495117291734</v>
      </c>
      <c r="Q624" s="9">
        <f t="shared" si="89"/>
        <v>3.8109652828676E-05</v>
      </c>
      <c r="R624" s="9">
        <f t="shared" si="90"/>
        <v>0.12183881479212583</v>
      </c>
    </row>
    <row r="625" spans="1:18" ht="11.25">
      <c r="A625" s="2">
        <v>1969</v>
      </c>
      <c r="B625" s="4">
        <f t="shared" si="77"/>
        <v>10643668.31980231</v>
      </c>
      <c r="C625" s="4">
        <f t="shared" si="76"/>
        <v>1714637.23102405</v>
      </c>
      <c r="D625" s="4">
        <f t="shared" si="78"/>
        <v>417766.5069132227</v>
      </c>
      <c r="E625" s="4">
        <f t="shared" si="79"/>
        <v>2716250.3976822975</v>
      </c>
      <c r="F625" s="4">
        <f t="shared" si="80"/>
        <v>1427949.663177008</v>
      </c>
      <c r="G625" s="4">
        <f t="shared" si="81"/>
        <v>3090323.813858759</v>
      </c>
      <c r="H625" s="4">
        <f t="shared" si="82"/>
        <v>195.64258985756413</v>
      </c>
      <c r="I625" s="4">
        <f t="shared" si="83"/>
        <v>1276545.064557116</v>
      </c>
      <c r="K625" s="9"/>
      <c r="L625" s="9">
        <f t="shared" si="84"/>
        <v>0.16109457562051283</v>
      </c>
      <c r="M625" s="9">
        <f t="shared" si="85"/>
        <v>0.039250237264156135</v>
      </c>
      <c r="N625" s="9">
        <f t="shared" si="86"/>
        <v>0.2551987074445728</v>
      </c>
      <c r="O625" s="9">
        <f t="shared" si="87"/>
        <v>0.13415954164226812</v>
      </c>
      <c r="P625" s="9">
        <f t="shared" si="88"/>
        <v>0.2903438665135102</v>
      </c>
      <c r="Q625" s="9">
        <f t="shared" si="89"/>
        <v>1.8381124249576193E-05</v>
      </c>
      <c r="R625" s="9">
        <f t="shared" si="90"/>
        <v>0.11993469039073043</v>
      </c>
    </row>
    <row r="626" spans="1:18" ht="11.25">
      <c r="A626" s="2">
        <v>1970</v>
      </c>
      <c r="B626" s="4">
        <f t="shared" si="77"/>
        <v>11087550.917156909</v>
      </c>
      <c r="C626" s="4">
        <f t="shared" si="76"/>
        <v>1753375.3989770745</v>
      </c>
      <c r="D626" s="4">
        <f t="shared" si="78"/>
        <v>419600.3071904523</v>
      </c>
      <c r="E626" s="4">
        <f t="shared" si="79"/>
        <v>2941889.6717476062</v>
      </c>
      <c r="F626" s="4">
        <f t="shared" si="80"/>
        <v>1552490.9220577742</v>
      </c>
      <c r="G626" s="4">
        <f t="shared" si="81"/>
        <v>3124903.0104967244</v>
      </c>
      <c r="H626" s="4">
        <f t="shared" si="82"/>
        <v>178.1434212154881</v>
      </c>
      <c r="I626" s="4">
        <f t="shared" si="83"/>
        <v>1295113.4632660623</v>
      </c>
      <c r="K626" s="9"/>
      <c r="L626" s="9">
        <f t="shared" si="84"/>
        <v>0.15813910683051713</v>
      </c>
      <c r="M626" s="9">
        <f t="shared" si="85"/>
        <v>0.03784427330486136</v>
      </c>
      <c r="N626" s="9">
        <f t="shared" si="86"/>
        <v>0.2653326865173911</v>
      </c>
      <c r="O626" s="9">
        <f t="shared" si="87"/>
        <v>0.1400210861404429</v>
      </c>
      <c r="P626" s="9">
        <f t="shared" si="88"/>
        <v>0.2818388870405312</v>
      </c>
      <c r="Q626" s="9">
        <f t="shared" si="89"/>
        <v>1.6066976607054715E-05</v>
      </c>
      <c r="R626" s="9">
        <f t="shared" si="90"/>
        <v>0.1168078931896493</v>
      </c>
    </row>
    <row r="627" spans="1:18" ht="11.25">
      <c r="A627" s="2">
        <v>1971</v>
      </c>
      <c r="B627" s="4">
        <f t="shared" si="77"/>
        <v>11319841.437397648</v>
      </c>
      <c r="C627" s="4">
        <f t="shared" si="76"/>
        <v>1784608.5284571508</v>
      </c>
      <c r="D627" s="4">
        <f t="shared" si="78"/>
        <v>443207.5695282237</v>
      </c>
      <c r="E627" s="4">
        <f t="shared" si="79"/>
        <v>3015498.1946365144</v>
      </c>
      <c r="F627" s="4">
        <f t="shared" si="80"/>
        <v>1630685.674176617</v>
      </c>
      <c r="G627" s="4">
        <f t="shared" si="81"/>
        <v>3161576.19392833</v>
      </c>
      <c r="H627" s="4">
        <f t="shared" si="82"/>
        <v>124.28623557713641</v>
      </c>
      <c r="I627" s="4">
        <f t="shared" si="83"/>
        <v>1284140.9904352324</v>
      </c>
      <c r="K627" s="9"/>
      <c r="L627" s="9">
        <f t="shared" si="84"/>
        <v>0.1576531383700565</v>
      </c>
      <c r="M627" s="9">
        <f t="shared" si="85"/>
        <v>0.039153160579086174</v>
      </c>
      <c r="N627" s="9">
        <f t="shared" si="86"/>
        <v>0.26639049772147305</v>
      </c>
      <c r="O627" s="9">
        <f t="shared" si="87"/>
        <v>0.14405552261441396</v>
      </c>
      <c r="P627" s="9">
        <f t="shared" si="88"/>
        <v>0.2792950953785758</v>
      </c>
      <c r="Q627" s="9">
        <f t="shared" si="89"/>
        <v>1.0979503225772123E-05</v>
      </c>
      <c r="R627" s="9">
        <f t="shared" si="90"/>
        <v>0.11344160583316858</v>
      </c>
    </row>
    <row r="628" spans="1:18" ht="11.25">
      <c r="A628" s="2">
        <v>1972</v>
      </c>
      <c r="B628" s="4">
        <f t="shared" si="77"/>
        <v>11450065.306747174</v>
      </c>
      <c r="C628" s="4">
        <f t="shared" si="76"/>
        <v>1699776.3199156267</v>
      </c>
      <c r="D628" s="4">
        <f t="shared" si="78"/>
        <v>444918.0096208878</v>
      </c>
      <c r="E628" s="4">
        <f t="shared" si="79"/>
        <v>3098265.0608982667</v>
      </c>
      <c r="F628" s="4">
        <f t="shared" si="80"/>
        <v>1795473.3612164</v>
      </c>
      <c r="G628" s="4">
        <f t="shared" si="81"/>
        <v>3120382.331528587</v>
      </c>
      <c r="H628" s="4">
        <f t="shared" si="82"/>
        <v>12.569422917958255</v>
      </c>
      <c r="I628" s="4">
        <f t="shared" si="83"/>
        <v>1291237.654144489</v>
      </c>
      <c r="K628" s="9"/>
      <c r="L628" s="9">
        <f t="shared" si="84"/>
        <v>0.1484512336286851</v>
      </c>
      <c r="M628" s="9">
        <f t="shared" si="85"/>
        <v>0.03885724646118055</v>
      </c>
      <c r="N628" s="9">
        <f t="shared" si="86"/>
        <v>0.2705892916674068</v>
      </c>
      <c r="O628" s="9">
        <f t="shared" si="87"/>
        <v>0.1568090061598498</v>
      </c>
      <c r="P628" s="9">
        <f t="shared" si="88"/>
        <v>0.2725209200064423</v>
      </c>
      <c r="Q628" s="9">
        <f t="shared" si="89"/>
        <v>1.0977599324740513E-06</v>
      </c>
      <c r="R628" s="9">
        <f t="shared" si="90"/>
        <v>0.11277120431650307</v>
      </c>
    </row>
    <row r="629" spans="1:18" ht="11.25">
      <c r="A629" s="2">
        <v>1973</v>
      </c>
      <c r="B629" s="4">
        <f t="shared" si="77"/>
        <v>11928620.747912522</v>
      </c>
      <c r="C629" s="4">
        <f t="shared" si="76"/>
        <v>1807508.1664121475</v>
      </c>
      <c r="D629" s="4">
        <f t="shared" si="78"/>
        <v>526035.367356194</v>
      </c>
      <c r="E629" s="4">
        <f t="shared" si="79"/>
        <v>3121985.657274835</v>
      </c>
      <c r="F629" s="4">
        <f t="shared" si="80"/>
        <v>1872521.972679027</v>
      </c>
      <c r="G629" s="4">
        <f t="shared" si="81"/>
        <v>3270936.1183687076</v>
      </c>
      <c r="H629" s="4">
        <f t="shared" si="82"/>
        <v>17.129772961816304</v>
      </c>
      <c r="I629" s="4">
        <f t="shared" si="83"/>
        <v>1329616.3360486515</v>
      </c>
      <c r="K629" s="9"/>
      <c r="L629" s="9">
        <f t="shared" si="84"/>
        <v>0.15152700422037113</v>
      </c>
      <c r="M629" s="9">
        <f t="shared" si="85"/>
        <v>0.044098590983224</v>
      </c>
      <c r="N629" s="9">
        <f t="shared" si="86"/>
        <v>0.2617222664088113</v>
      </c>
      <c r="O629" s="9">
        <f t="shared" si="87"/>
        <v>0.15697724089406676</v>
      </c>
      <c r="P629" s="9">
        <f t="shared" si="88"/>
        <v>0.2742090797832694</v>
      </c>
      <c r="Q629" s="9">
        <f t="shared" si="89"/>
        <v>1.4360229337338911E-06</v>
      </c>
      <c r="R629" s="9">
        <f t="shared" si="90"/>
        <v>0.11146438168732381</v>
      </c>
    </row>
    <row r="630" spans="1:18" ht="11.25">
      <c r="A630" s="2">
        <v>1974</v>
      </c>
      <c r="B630" s="4">
        <f t="shared" si="77"/>
        <v>11433320.627206208</v>
      </c>
      <c r="C630" s="4">
        <f t="shared" si="76"/>
        <v>1657971.5107546966</v>
      </c>
      <c r="D630" s="4">
        <f t="shared" si="78"/>
        <v>555837.3149556525</v>
      </c>
      <c r="E630" s="4">
        <f t="shared" si="79"/>
        <v>3008189.679294799</v>
      </c>
      <c r="F630" s="4">
        <f t="shared" si="80"/>
        <v>1756821.5607816265</v>
      </c>
      <c r="G630" s="4">
        <f t="shared" si="81"/>
        <v>3112411.646639603</v>
      </c>
      <c r="H630" s="4">
        <f t="shared" si="82"/>
        <v>15.138308463661225</v>
      </c>
      <c r="I630" s="4">
        <f t="shared" si="83"/>
        <v>1342073.7764713683</v>
      </c>
      <c r="K630" s="9"/>
      <c r="L630" s="9">
        <f t="shared" si="84"/>
        <v>0.14501224664420442</v>
      </c>
      <c r="M630" s="9">
        <f t="shared" si="85"/>
        <v>0.04861556262430071</v>
      </c>
      <c r="N630" s="9">
        <f t="shared" si="86"/>
        <v>0.2631072614317006</v>
      </c>
      <c r="O630" s="9">
        <f t="shared" si="87"/>
        <v>0.15365803322275193</v>
      </c>
      <c r="P630" s="9">
        <f t="shared" si="88"/>
        <v>0.27222289552813295</v>
      </c>
      <c r="Q630" s="9">
        <f t="shared" si="89"/>
        <v>1.324051774393416E-06</v>
      </c>
      <c r="R630" s="9">
        <f t="shared" si="90"/>
        <v>0.11738267649713512</v>
      </c>
    </row>
    <row r="631" spans="1:18" ht="11.25">
      <c r="A631" s="2">
        <v>1975</v>
      </c>
      <c r="B631" s="4">
        <f t="shared" si="77"/>
        <v>10959903.042700235</v>
      </c>
      <c r="C631" s="4">
        <f t="shared" si="76"/>
        <v>1585752.8630966067</v>
      </c>
      <c r="D631" s="4">
        <f t="shared" si="78"/>
        <v>537667.77498976</v>
      </c>
      <c r="E631" s="4">
        <f t="shared" si="79"/>
        <v>2751471.559886848</v>
      </c>
      <c r="F631" s="4">
        <f t="shared" si="80"/>
        <v>1714341.9865131015</v>
      </c>
      <c r="G631" s="4">
        <f t="shared" si="81"/>
        <v>3027452.3225127747</v>
      </c>
      <c r="H631" s="4">
        <f t="shared" si="82"/>
        <v>0</v>
      </c>
      <c r="I631" s="4">
        <f t="shared" si="83"/>
        <v>1343216.5357011443</v>
      </c>
      <c r="K631" s="9"/>
      <c r="L631" s="9">
        <f t="shared" si="84"/>
        <v>0.14468676017647675</v>
      </c>
      <c r="M631" s="9">
        <f t="shared" si="85"/>
        <v>0.049057712727474334</v>
      </c>
      <c r="N631" s="9">
        <f t="shared" si="86"/>
        <v>0.25104889606842334</v>
      </c>
      <c r="O631" s="9">
        <f t="shared" si="87"/>
        <v>0.15641944822266715</v>
      </c>
      <c r="P631" s="9">
        <f t="shared" si="88"/>
        <v>0.27622984534787354</v>
      </c>
      <c r="Q631" s="9">
        <f t="shared" si="89"/>
        <v>0</v>
      </c>
      <c r="R631" s="9">
        <f t="shared" si="90"/>
        <v>0.1225573374570849</v>
      </c>
    </row>
    <row r="632" spans="1:18" ht="11.25">
      <c r="A632" s="2">
        <v>1976</v>
      </c>
      <c r="B632" s="4">
        <f t="shared" si="77"/>
        <v>11043511.214025464</v>
      </c>
      <c r="C632" s="4">
        <f t="shared" si="76"/>
        <v>1577712.9827073535</v>
      </c>
      <c r="D632" s="4">
        <f t="shared" si="78"/>
        <v>585668.1455180801</v>
      </c>
      <c r="E632" s="4">
        <f t="shared" si="79"/>
        <v>2657275.9773218483</v>
      </c>
      <c r="F632" s="4">
        <f t="shared" si="80"/>
        <v>1761680.5242222457</v>
      </c>
      <c r="G632" s="4">
        <f t="shared" si="81"/>
        <v>3116781.309487643</v>
      </c>
      <c r="H632" s="4">
        <f t="shared" si="82"/>
        <v>0</v>
      </c>
      <c r="I632" s="4">
        <f t="shared" si="83"/>
        <v>1344392.2747682922</v>
      </c>
      <c r="K632" s="9"/>
      <c r="L632" s="9">
        <f t="shared" si="84"/>
        <v>0.14286334772799694</v>
      </c>
      <c r="M632" s="9">
        <f t="shared" si="85"/>
        <v>0.053032784063665434</v>
      </c>
      <c r="N632" s="9">
        <f t="shared" si="86"/>
        <v>0.2406187602677542</v>
      </c>
      <c r="O632" s="9">
        <f t="shared" si="87"/>
        <v>0.1595217761887975</v>
      </c>
      <c r="P632" s="9">
        <f t="shared" si="88"/>
        <v>0.2822273866602565</v>
      </c>
      <c r="Q632" s="9">
        <f t="shared" si="89"/>
        <v>0</v>
      </c>
      <c r="R632" s="9">
        <f t="shared" si="90"/>
        <v>0.12173594509152932</v>
      </c>
    </row>
    <row r="633" spans="1:18" ht="11.25">
      <c r="A633" s="2">
        <v>1977</v>
      </c>
      <c r="B633" s="4">
        <f t="shared" si="77"/>
        <v>11221891.550345797</v>
      </c>
      <c r="C633" s="4">
        <f t="shared" si="76"/>
        <v>1511197.1442586924</v>
      </c>
      <c r="D633" s="4">
        <f t="shared" si="78"/>
        <v>606969.7444668801</v>
      </c>
      <c r="E633" s="4">
        <f t="shared" si="79"/>
        <v>2712631.932130455</v>
      </c>
      <c r="F633" s="4">
        <f t="shared" si="80"/>
        <v>1834219.1484749068</v>
      </c>
      <c r="G633" s="4">
        <f t="shared" si="81"/>
        <v>3201440.0200538444</v>
      </c>
      <c r="H633" s="4">
        <f t="shared" si="82"/>
        <v>0</v>
      </c>
      <c r="I633" s="4">
        <f t="shared" si="83"/>
        <v>1355433.5609610202</v>
      </c>
      <c r="K633" s="9"/>
      <c r="L633" s="9">
        <f t="shared" si="84"/>
        <v>0.1346650996829608</v>
      </c>
      <c r="M633" s="9">
        <f t="shared" si="85"/>
        <v>0.05408800662025438</v>
      </c>
      <c r="N633" s="9">
        <f t="shared" si="86"/>
        <v>0.24172679979667658</v>
      </c>
      <c r="O633" s="9">
        <f t="shared" si="87"/>
        <v>0.16345008684550924</v>
      </c>
      <c r="P633" s="9">
        <f t="shared" si="88"/>
        <v>0.28528523963103114</v>
      </c>
      <c r="Q633" s="9">
        <f t="shared" si="89"/>
        <v>0</v>
      </c>
      <c r="R633" s="9">
        <f t="shared" si="90"/>
        <v>0.12078476742356802</v>
      </c>
    </row>
    <row r="634" spans="1:18" ht="11.25">
      <c r="A634" s="2">
        <v>1978</v>
      </c>
      <c r="B634" s="4">
        <f t="shared" si="77"/>
        <v>11352589.575225089</v>
      </c>
      <c r="C634" s="4">
        <f t="shared" si="76"/>
        <v>1478247.6992425264</v>
      </c>
      <c r="D634" s="4">
        <f t="shared" si="78"/>
        <v>622643.55895872</v>
      </c>
      <c r="E634" s="4">
        <f t="shared" si="79"/>
        <v>2808913.84060173</v>
      </c>
      <c r="F634" s="4">
        <f t="shared" si="80"/>
        <v>1889113.5436527168</v>
      </c>
      <c r="G634" s="4">
        <f t="shared" si="81"/>
        <v>3182068.701195782</v>
      </c>
      <c r="H634" s="4">
        <f t="shared" si="82"/>
        <v>0</v>
      </c>
      <c r="I634" s="4">
        <f t="shared" si="83"/>
        <v>1371602.2315736138</v>
      </c>
      <c r="K634" s="9"/>
      <c r="L634" s="9">
        <f t="shared" si="84"/>
        <v>0.13021237925032775</v>
      </c>
      <c r="M634" s="9">
        <f t="shared" si="85"/>
        <v>0.05484594988948808</v>
      </c>
      <c r="N634" s="9">
        <f t="shared" si="86"/>
        <v>0.2474249440613674</v>
      </c>
      <c r="O634" s="9">
        <f t="shared" si="87"/>
        <v>0.16640375582460543</v>
      </c>
      <c r="P634" s="9">
        <f t="shared" si="88"/>
        <v>0.2802945248844417</v>
      </c>
      <c r="Q634" s="9">
        <f t="shared" si="89"/>
        <v>0</v>
      </c>
      <c r="R634" s="9">
        <f t="shared" si="90"/>
        <v>0.1208184460897697</v>
      </c>
    </row>
    <row r="635" spans="1:18" ht="11.25">
      <c r="A635" s="2">
        <v>1979</v>
      </c>
      <c r="B635" s="4">
        <f t="shared" si="77"/>
        <v>11698590.296111565</v>
      </c>
      <c r="C635" s="4">
        <f t="shared" si="76"/>
        <v>1482828.9414971615</v>
      </c>
      <c r="D635" s="4">
        <f t="shared" si="78"/>
        <v>661402.46144576</v>
      </c>
      <c r="E635" s="4">
        <f t="shared" si="79"/>
        <v>2885903.0230356385</v>
      </c>
      <c r="F635" s="4">
        <f t="shared" si="80"/>
        <v>1925243.7575112935</v>
      </c>
      <c r="G635" s="4">
        <f t="shared" si="81"/>
        <v>3342688.191363141</v>
      </c>
      <c r="H635" s="4">
        <f t="shared" si="82"/>
        <v>0</v>
      </c>
      <c r="I635" s="4">
        <f t="shared" si="83"/>
        <v>1400523.9212585697</v>
      </c>
      <c r="K635" s="9"/>
      <c r="L635" s="9">
        <f t="shared" si="84"/>
        <v>0.12675278849538235</v>
      </c>
      <c r="M635" s="9">
        <f t="shared" si="85"/>
        <v>0.05653693690474827</v>
      </c>
      <c r="N635" s="9">
        <f t="shared" si="86"/>
        <v>0.2466881008727068</v>
      </c>
      <c r="O635" s="9">
        <f t="shared" si="87"/>
        <v>0.1645705772046069</v>
      </c>
      <c r="P635" s="9">
        <f t="shared" si="88"/>
        <v>0.2857342728272312</v>
      </c>
      <c r="Q635" s="9">
        <f t="shared" si="89"/>
        <v>0</v>
      </c>
      <c r="R635" s="9">
        <f t="shared" si="90"/>
        <v>0.11971732369532445</v>
      </c>
    </row>
    <row r="636" spans="1:18" ht="11.25">
      <c r="A636" s="2">
        <v>1980</v>
      </c>
      <c r="B636" s="4">
        <f t="shared" si="77"/>
        <v>10673457.736428523</v>
      </c>
      <c r="C636" s="4">
        <f t="shared" si="76"/>
        <v>1276242.942166747</v>
      </c>
      <c r="D636" s="4">
        <f t="shared" si="78"/>
        <v>641121.23653184</v>
      </c>
      <c r="E636" s="4">
        <f t="shared" si="79"/>
        <v>2384504.3295465983</v>
      </c>
      <c r="F636" s="4">
        <f t="shared" si="80"/>
        <v>1850120.7286811697</v>
      </c>
      <c r="G636" s="4">
        <f t="shared" si="81"/>
        <v>3116265.7669862635</v>
      </c>
      <c r="H636" s="4">
        <f t="shared" si="82"/>
        <v>0</v>
      </c>
      <c r="I636" s="4">
        <f t="shared" si="83"/>
        <v>1405202.7325159055</v>
      </c>
      <c r="K636" s="9"/>
      <c r="L636" s="9">
        <f t="shared" si="84"/>
        <v>0.1195716490084491</v>
      </c>
      <c r="M636" s="9">
        <f t="shared" si="85"/>
        <v>0.060066873581528554</v>
      </c>
      <c r="N636" s="9">
        <f t="shared" si="86"/>
        <v>0.22340504721429516</v>
      </c>
      <c r="O636" s="9">
        <f t="shared" si="87"/>
        <v>0.1733384601661658</v>
      </c>
      <c r="P636" s="9">
        <f t="shared" si="88"/>
        <v>0.2919640330190698</v>
      </c>
      <c r="Q636" s="9">
        <f t="shared" si="89"/>
        <v>0</v>
      </c>
      <c r="R636" s="9">
        <f t="shared" si="90"/>
        <v>0.13165393701049163</v>
      </c>
    </row>
    <row r="637" spans="1:18" ht="11.25">
      <c r="A637" s="2">
        <v>1981</v>
      </c>
      <c r="B637" s="4">
        <f t="shared" si="77"/>
        <v>10059120.237960622</v>
      </c>
      <c r="C637" s="4">
        <f t="shared" si="76"/>
        <v>1162038.3489631996</v>
      </c>
      <c r="D637" s="4">
        <f t="shared" si="78"/>
        <v>606431.59052896</v>
      </c>
      <c r="E637" s="4">
        <f t="shared" si="79"/>
        <v>2195357.546528</v>
      </c>
      <c r="F637" s="4">
        <f t="shared" si="80"/>
        <v>1771215.745723134</v>
      </c>
      <c r="G637" s="4">
        <f t="shared" si="81"/>
        <v>2965042.4444933026</v>
      </c>
      <c r="H637" s="4">
        <f t="shared" si="82"/>
        <v>0</v>
      </c>
      <c r="I637" s="4">
        <f t="shared" si="83"/>
        <v>1359034.5617240248</v>
      </c>
      <c r="K637" s="9"/>
      <c r="L637" s="9">
        <f t="shared" si="84"/>
        <v>0.11552087274769372</v>
      </c>
      <c r="M637" s="9">
        <f t="shared" si="85"/>
        <v>0.06028674239725635</v>
      </c>
      <c r="N637" s="9">
        <f t="shared" si="86"/>
        <v>0.21824548216883477</v>
      </c>
      <c r="O637" s="9">
        <f t="shared" si="87"/>
        <v>0.1760805819816136</v>
      </c>
      <c r="P637" s="9">
        <f t="shared" si="88"/>
        <v>0.2947616068156705</v>
      </c>
      <c r="Q637" s="9">
        <f t="shared" si="89"/>
        <v>0</v>
      </c>
      <c r="R637" s="9">
        <f t="shared" si="90"/>
        <v>0.13510471388893094</v>
      </c>
    </row>
    <row r="638" spans="1:18" ht="11.25">
      <c r="A638" s="2">
        <v>1982</v>
      </c>
      <c r="B638" s="4">
        <f t="shared" si="77"/>
        <v>10087545.994632944</v>
      </c>
      <c r="C638" s="4">
        <f t="shared" si="76"/>
        <v>1184319.8026527998</v>
      </c>
      <c r="D638" s="4">
        <f t="shared" si="78"/>
        <v>623031.1049904</v>
      </c>
      <c r="E638" s="4">
        <f t="shared" si="79"/>
        <v>2226231.2265760014</v>
      </c>
      <c r="F638" s="4">
        <f t="shared" si="80"/>
        <v>1782896.5454602062</v>
      </c>
      <c r="G638" s="4">
        <f t="shared" si="81"/>
        <v>2928451.922837199</v>
      </c>
      <c r="H638" s="4">
        <f t="shared" si="82"/>
        <v>0</v>
      </c>
      <c r="I638" s="4">
        <f t="shared" si="83"/>
        <v>1342615.392116339</v>
      </c>
      <c r="K638" s="9"/>
      <c r="L638" s="9">
        <f t="shared" si="84"/>
        <v>0.11740415392236273</v>
      </c>
      <c r="M638" s="9">
        <f t="shared" si="85"/>
        <v>0.06176240537806542</v>
      </c>
      <c r="N638" s="9">
        <f t="shared" si="86"/>
        <v>0.22069106081503495</v>
      </c>
      <c r="O638" s="9">
        <f t="shared" si="87"/>
        <v>0.176742346097732</v>
      </c>
      <c r="P638" s="9">
        <f t="shared" si="88"/>
        <v>0.2903036996703931</v>
      </c>
      <c r="Q638" s="9">
        <f t="shared" si="89"/>
        <v>0</v>
      </c>
      <c r="R638" s="9">
        <f t="shared" si="90"/>
        <v>0.1330963341164119</v>
      </c>
    </row>
    <row r="639" spans="1:18" ht="11.25">
      <c r="A639" s="2">
        <v>1983</v>
      </c>
      <c r="B639" s="4">
        <f t="shared" si="77"/>
        <v>9733691.33027082</v>
      </c>
      <c r="C639" s="4">
        <f t="shared" si="76"/>
        <v>1088118.8411104</v>
      </c>
      <c r="D639" s="4">
        <f t="shared" si="78"/>
        <v>636825.97980512</v>
      </c>
      <c r="E639" s="4">
        <f t="shared" si="79"/>
        <v>1979564.6869664001</v>
      </c>
      <c r="F639" s="4">
        <f t="shared" si="80"/>
        <v>1793240.433544248</v>
      </c>
      <c r="G639" s="4">
        <f t="shared" si="81"/>
        <v>2901191.6946086674</v>
      </c>
      <c r="H639" s="4">
        <f t="shared" si="82"/>
        <v>0</v>
      </c>
      <c r="I639" s="4">
        <f t="shared" si="83"/>
        <v>1334749.6942359847</v>
      </c>
      <c r="K639" s="9"/>
      <c r="L639" s="9">
        <f t="shared" si="84"/>
        <v>0.11178891996774726</v>
      </c>
      <c r="M639" s="9">
        <f t="shared" si="85"/>
        <v>0.0654249203305486</v>
      </c>
      <c r="N639" s="9">
        <f t="shared" si="86"/>
        <v>0.2033724534504345</v>
      </c>
      <c r="O639" s="9">
        <f t="shared" si="87"/>
        <v>0.18423025476136143</v>
      </c>
      <c r="P639" s="9">
        <f t="shared" si="88"/>
        <v>0.29805667718127116</v>
      </c>
      <c r="Q639" s="9">
        <f t="shared" si="89"/>
        <v>0</v>
      </c>
      <c r="R639" s="9">
        <f t="shared" si="90"/>
        <v>0.13712677430863715</v>
      </c>
    </row>
    <row r="640" spans="1:18" ht="11.25">
      <c r="A640" s="2">
        <v>1984</v>
      </c>
      <c r="B640" s="4">
        <f t="shared" si="77"/>
        <v>10958960.718230918</v>
      </c>
      <c r="C640" s="4">
        <f t="shared" si="76"/>
        <v>1370609.2980575995</v>
      </c>
      <c r="D640" s="4">
        <f t="shared" si="78"/>
        <v>647649.4548368</v>
      </c>
      <c r="E640" s="4">
        <f t="shared" si="79"/>
        <v>2954552.0039712004</v>
      </c>
      <c r="F640" s="4">
        <f t="shared" si="80"/>
        <v>1860951.9515711733</v>
      </c>
      <c r="G640" s="4">
        <f t="shared" si="81"/>
        <v>2747881.213691199</v>
      </c>
      <c r="H640" s="4">
        <f t="shared" si="82"/>
        <v>0</v>
      </c>
      <c r="I640" s="4">
        <f t="shared" si="83"/>
        <v>1377316.796102945</v>
      </c>
      <c r="K640" s="9"/>
      <c r="L640" s="9">
        <f t="shared" si="84"/>
        <v>0.12506745240700654</v>
      </c>
      <c r="M640" s="9">
        <f t="shared" si="85"/>
        <v>0.059097707482370525</v>
      </c>
      <c r="N640" s="9">
        <f t="shared" si="86"/>
        <v>0.26960147772554</v>
      </c>
      <c r="O640" s="9">
        <f t="shared" si="87"/>
        <v>0.1698109884156591</v>
      </c>
      <c r="P640" s="9">
        <f t="shared" si="88"/>
        <v>0.25074286552737857</v>
      </c>
      <c r="Q640" s="9">
        <f t="shared" si="89"/>
        <v>0</v>
      </c>
      <c r="R640" s="9">
        <f t="shared" si="90"/>
        <v>0.12567950844204526</v>
      </c>
    </row>
    <row r="641" spans="1:18" ht="11.25">
      <c r="A641" s="2">
        <v>1985</v>
      </c>
      <c r="B641" s="4">
        <f t="shared" si="77"/>
        <v>10504870.863478571</v>
      </c>
      <c r="C641" s="4">
        <f t="shared" si="76"/>
        <v>1257585.4135808</v>
      </c>
      <c r="D641" s="4">
        <f t="shared" si="78"/>
        <v>691094.30268416</v>
      </c>
      <c r="E641" s="4">
        <f t="shared" si="79"/>
        <v>2302380.634822401</v>
      </c>
      <c r="F641" s="4">
        <f t="shared" si="80"/>
        <v>1881950.8943489424</v>
      </c>
      <c r="G641" s="4">
        <f t="shared" si="81"/>
        <v>2964488.6328951446</v>
      </c>
      <c r="H641" s="4">
        <f t="shared" si="82"/>
        <v>0</v>
      </c>
      <c r="I641" s="4">
        <f t="shared" si="83"/>
        <v>1407370.9851471223</v>
      </c>
      <c r="K641" s="9"/>
      <c r="L641" s="9">
        <f t="shared" si="84"/>
        <v>0.11971450481632713</v>
      </c>
      <c r="M641" s="9">
        <f t="shared" si="85"/>
        <v>0.06578798651269777</v>
      </c>
      <c r="N641" s="9">
        <f t="shared" si="86"/>
        <v>0.2191726737762099</v>
      </c>
      <c r="O641" s="9">
        <f t="shared" si="87"/>
        <v>0.17915031215583696</v>
      </c>
      <c r="P641" s="9">
        <f t="shared" si="88"/>
        <v>0.28220133987572765</v>
      </c>
      <c r="Q641" s="9">
        <f t="shared" si="89"/>
        <v>0</v>
      </c>
      <c r="R641" s="9">
        <f t="shared" si="90"/>
        <v>0.13397318286320056</v>
      </c>
    </row>
    <row r="642" spans="1:18" ht="11.25">
      <c r="A642" s="2">
        <v>1986</v>
      </c>
      <c r="B642" s="4">
        <f t="shared" si="77"/>
        <v>10517551.659334304</v>
      </c>
      <c r="C642" s="4">
        <f t="shared" si="76"/>
        <v>1215679.6437535998</v>
      </c>
      <c r="D642" s="4">
        <f t="shared" si="78"/>
        <v>691413.4086076801</v>
      </c>
      <c r="E642" s="4">
        <f t="shared" si="79"/>
        <v>2186782.4108256004</v>
      </c>
      <c r="F642" s="4">
        <f t="shared" si="80"/>
        <v>1963678.1023605524</v>
      </c>
      <c r="G642" s="4">
        <f t="shared" si="81"/>
        <v>3036295.778360418</v>
      </c>
      <c r="H642" s="4">
        <f t="shared" si="82"/>
        <v>0</v>
      </c>
      <c r="I642" s="4">
        <f t="shared" si="83"/>
        <v>1423702.3154264514</v>
      </c>
      <c r="K642" s="9"/>
      <c r="L642" s="9">
        <f t="shared" si="84"/>
        <v>0.11558580201264682</v>
      </c>
      <c r="M642" s="9">
        <f t="shared" si="85"/>
        <v>0.06573900761343561</v>
      </c>
      <c r="N642" s="9">
        <f t="shared" si="86"/>
        <v>0.207917439500745</v>
      </c>
      <c r="O642" s="9">
        <f t="shared" si="87"/>
        <v>0.18670486877217213</v>
      </c>
      <c r="P642" s="9">
        <f t="shared" si="88"/>
        <v>0.2886884587503511</v>
      </c>
      <c r="Q642" s="9">
        <f t="shared" si="89"/>
        <v>0</v>
      </c>
      <c r="R642" s="9">
        <f t="shared" si="90"/>
        <v>0.13536442335064916</v>
      </c>
    </row>
    <row r="643" spans="1:18" ht="11.25">
      <c r="A643" s="2">
        <v>1987</v>
      </c>
      <c r="B643" s="4">
        <f t="shared" si="77"/>
        <v>10522453.846756786</v>
      </c>
      <c r="C643" s="4">
        <f t="shared" si="76"/>
        <v>1208647.6462591998</v>
      </c>
      <c r="D643" s="4">
        <f t="shared" si="78"/>
        <v>720484.31663488</v>
      </c>
      <c r="E643" s="4">
        <f t="shared" si="79"/>
        <v>2046424.1639232005</v>
      </c>
      <c r="F643" s="4">
        <f t="shared" si="80"/>
        <v>2008038.4746904457</v>
      </c>
      <c r="G643" s="4">
        <f t="shared" si="81"/>
        <v>3075043.015307829</v>
      </c>
      <c r="H643" s="4">
        <f t="shared" si="82"/>
        <v>0</v>
      </c>
      <c r="I643" s="4">
        <f t="shared" si="83"/>
        <v>1463816.2299412307</v>
      </c>
      <c r="K643" s="9"/>
      <c r="L643" s="9">
        <f t="shared" si="84"/>
        <v>0.11486366810073748</v>
      </c>
      <c r="M643" s="9">
        <f t="shared" si="85"/>
        <v>0.06847113108098322</v>
      </c>
      <c r="N643" s="9">
        <f t="shared" si="86"/>
        <v>0.19448164788614836</v>
      </c>
      <c r="O643" s="9">
        <f t="shared" si="87"/>
        <v>0.19083366902192306</v>
      </c>
      <c r="P643" s="9">
        <f t="shared" si="88"/>
        <v>0.29223630344129414</v>
      </c>
      <c r="Q643" s="9">
        <f t="shared" si="89"/>
        <v>0</v>
      </c>
      <c r="R643" s="9">
        <f t="shared" si="90"/>
        <v>0.1391135804689137</v>
      </c>
    </row>
    <row r="644" spans="1:18" ht="11.25">
      <c r="A644" s="2">
        <v>1988</v>
      </c>
      <c r="B644" s="4">
        <f t="shared" si="77"/>
        <v>10991026.318447055</v>
      </c>
      <c r="C644" s="4">
        <f t="shared" si="76"/>
        <v>1203750.4387039999</v>
      </c>
      <c r="D644" s="4">
        <f t="shared" si="78"/>
        <v>695128.3121078401</v>
      </c>
      <c r="E644" s="4">
        <f t="shared" si="79"/>
        <v>2216170.741046446</v>
      </c>
      <c r="F644" s="4">
        <f t="shared" si="80"/>
        <v>2107068.501328814</v>
      </c>
      <c r="G644" s="4">
        <f t="shared" si="81"/>
        <v>3283281.8932894766</v>
      </c>
      <c r="H644" s="4">
        <f t="shared" si="82"/>
        <v>0</v>
      </c>
      <c r="I644" s="4">
        <f t="shared" si="83"/>
        <v>1485626.431970479</v>
      </c>
      <c r="K644" s="9"/>
      <c r="L644" s="9">
        <f t="shared" si="84"/>
        <v>0.10952120428313925</v>
      </c>
      <c r="M644" s="9">
        <f t="shared" si="85"/>
        <v>0.06324507757216036</v>
      </c>
      <c r="N644" s="9">
        <f t="shared" si="86"/>
        <v>0.2016345586696378</v>
      </c>
      <c r="O644" s="9">
        <f t="shared" si="87"/>
        <v>0.19170807532253512</v>
      </c>
      <c r="P644" s="9">
        <f t="shared" si="88"/>
        <v>0.2987238678319695</v>
      </c>
      <c r="Q644" s="9">
        <f t="shared" si="89"/>
        <v>0</v>
      </c>
      <c r="R644" s="9">
        <f t="shared" si="90"/>
        <v>0.13516721632055798</v>
      </c>
    </row>
    <row r="645" spans="1:18" ht="11.25">
      <c r="A645" s="2">
        <v>1989</v>
      </c>
      <c r="B645" s="4">
        <f t="shared" si="77"/>
        <v>10976680.304891044</v>
      </c>
      <c r="C645" s="4">
        <f t="shared" si="76"/>
        <v>1169835.3968927998</v>
      </c>
      <c r="D645" s="4">
        <f t="shared" si="78"/>
        <v>673355.1075273601</v>
      </c>
      <c r="E645" s="4">
        <f t="shared" si="79"/>
        <v>2121160.968322137</v>
      </c>
      <c r="F645" s="4">
        <f t="shared" si="80"/>
        <v>2179613.1623344854</v>
      </c>
      <c r="G645" s="4">
        <f t="shared" si="81"/>
        <v>3291373.0181546886</v>
      </c>
      <c r="H645" s="4">
        <f t="shared" si="82"/>
        <v>0</v>
      </c>
      <c r="I645" s="4">
        <f t="shared" si="83"/>
        <v>1541342.651659575</v>
      </c>
      <c r="K645" s="9"/>
      <c r="L645" s="9">
        <f t="shared" si="84"/>
        <v>0.10657460765906962</v>
      </c>
      <c r="M645" s="9">
        <f t="shared" si="85"/>
        <v>0.06134414857899461</v>
      </c>
      <c r="N645" s="9">
        <f t="shared" si="86"/>
        <v>0.1932424840119448</v>
      </c>
      <c r="O645" s="9">
        <f t="shared" si="87"/>
        <v>0.1985676089485163</v>
      </c>
      <c r="P645" s="9">
        <f t="shared" si="88"/>
        <v>0.2998514055919167</v>
      </c>
      <c r="Q645" s="9">
        <f t="shared" si="89"/>
        <v>0</v>
      </c>
      <c r="R645" s="9">
        <f t="shared" si="90"/>
        <v>0.1404197452095581</v>
      </c>
    </row>
    <row r="646" spans="1:18" ht="11.25">
      <c r="A646" s="2">
        <v>1990</v>
      </c>
      <c r="B646" s="4">
        <f t="shared" si="77"/>
        <v>11063321.098378232</v>
      </c>
      <c r="C646" s="4">
        <f t="shared" si="76"/>
        <v>1155492.1491615998</v>
      </c>
      <c r="D646" s="4">
        <f t="shared" si="78"/>
        <v>677312.8323440001</v>
      </c>
      <c r="E646" s="4">
        <f t="shared" si="79"/>
        <v>2249499.6931676986</v>
      </c>
      <c r="F646" s="4">
        <f t="shared" si="80"/>
        <v>2208688.686380794</v>
      </c>
      <c r="G646" s="4">
        <f t="shared" si="81"/>
        <v>3207963.7656351663</v>
      </c>
      <c r="H646" s="4">
        <f t="shared" si="82"/>
        <v>0</v>
      </c>
      <c r="I646" s="4">
        <f t="shared" si="83"/>
        <v>1564363.9716889733</v>
      </c>
      <c r="K646" s="9"/>
      <c r="L646" s="9">
        <f t="shared" si="84"/>
        <v>0.10444351554895961</v>
      </c>
      <c r="M646" s="9">
        <f t="shared" si="85"/>
        <v>0.061221474665802404</v>
      </c>
      <c r="N646" s="9">
        <f t="shared" si="86"/>
        <v>0.20332951318726994</v>
      </c>
      <c r="O646" s="9">
        <f t="shared" si="87"/>
        <v>0.19964065643042436</v>
      </c>
      <c r="P646" s="9">
        <f t="shared" si="88"/>
        <v>0.2899639029825701</v>
      </c>
      <c r="Q646" s="9">
        <f t="shared" si="89"/>
        <v>0</v>
      </c>
      <c r="R646" s="9">
        <f t="shared" si="90"/>
        <v>0.14140093718497357</v>
      </c>
    </row>
    <row r="647" spans="1:18" ht="11.25">
      <c r="A647" s="2">
        <v>1991</v>
      </c>
      <c r="B647" s="4">
        <f t="shared" si="77"/>
        <v>11258993.389833067</v>
      </c>
      <c r="C647" s="4">
        <f t="shared" si="76"/>
        <v>1157415.3893471998</v>
      </c>
      <c r="D647" s="4">
        <f t="shared" si="78"/>
        <v>702369.8167254401</v>
      </c>
      <c r="E647" s="4">
        <f t="shared" si="79"/>
        <v>2388688.8843237846</v>
      </c>
      <c r="F647" s="4">
        <f t="shared" si="80"/>
        <v>2179421.3055731202</v>
      </c>
      <c r="G647" s="4">
        <f t="shared" si="81"/>
        <v>3310284.9937570384</v>
      </c>
      <c r="H647" s="4">
        <f t="shared" si="82"/>
        <v>0</v>
      </c>
      <c r="I647" s="4">
        <f t="shared" si="83"/>
        <v>1520813.0001064837</v>
      </c>
      <c r="K647" s="9"/>
      <c r="L647" s="9">
        <f t="shared" si="84"/>
        <v>0.10279918899253927</v>
      </c>
      <c r="M647" s="9">
        <f t="shared" si="85"/>
        <v>0.06238300284994251</v>
      </c>
      <c r="N647" s="9">
        <f t="shared" si="86"/>
        <v>0.212158298847638</v>
      </c>
      <c r="O647" s="9">
        <f t="shared" si="87"/>
        <v>0.19357159473431698</v>
      </c>
      <c r="P647" s="9">
        <f t="shared" si="88"/>
        <v>0.29401251773948495</v>
      </c>
      <c r="Q647" s="9">
        <f t="shared" si="89"/>
        <v>0</v>
      </c>
      <c r="R647" s="9">
        <f t="shared" si="90"/>
        <v>0.13507539683607828</v>
      </c>
    </row>
    <row r="648" spans="1:18" ht="11.25">
      <c r="A648" s="2">
        <v>1992</v>
      </c>
      <c r="B648" s="4">
        <f t="shared" si="77"/>
        <v>11422466.853620274</v>
      </c>
      <c r="C648" s="4">
        <f t="shared" si="76"/>
        <v>1149815.3889823998</v>
      </c>
      <c r="D648" s="4">
        <f t="shared" si="78"/>
        <v>691663.54948512</v>
      </c>
      <c r="E648" s="4">
        <f t="shared" si="79"/>
        <v>2360814.057281569</v>
      </c>
      <c r="F648" s="4">
        <f t="shared" si="80"/>
        <v>2215115.0537913605</v>
      </c>
      <c r="G648" s="4">
        <f t="shared" si="81"/>
        <v>3418854.88849694</v>
      </c>
      <c r="H648" s="4">
        <f t="shared" si="82"/>
        <v>0</v>
      </c>
      <c r="I648" s="4">
        <f t="shared" si="83"/>
        <v>1586203.9155828862</v>
      </c>
      <c r="K648" s="9"/>
      <c r="L648" s="9">
        <f t="shared" si="84"/>
        <v>0.10066261550305779</v>
      </c>
      <c r="M648" s="9">
        <f t="shared" si="85"/>
        <v>0.06055290493278183</v>
      </c>
      <c r="N648" s="9">
        <f t="shared" si="86"/>
        <v>0.20668162906800863</v>
      </c>
      <c r="O648" s="9">
        <f t="shared" si="87"/>
        <v>0.19392615292109994</v>
      </c>
      <c r="P648" s="9">
        <f t="shared" si="88"/>
        <v>0.299309679100829</v>
      </c>
      <c r="Q648" s="9">
        <f t="shared" si="89"/>
        <v>0</v>
      </c>
      <c r="R648" s="9">
        <f t="shared" si="90"/>
        <v>0.13886701847422298</v>
      </c>
    </row>
    <row r="649" spans="1:18" ht="11.25">
      <c r="A649" s="2">
        <v>1993</v>
      </c>
      <c r="B649" s="4">
        <f t="shared" si="77"/>
        <v>11645403.56794931</v>
      </c>
      <c r="C649" s="4">
        <f t="shared" si="76"/>
        <v>1138325.9663552</v>
      </c>
      <c r="D649" s="4">
        <f t="shared" si="78"/>
        <v>681641.55370752</v>
      </c>
      <c r="E649" s="4">
        <f t="shared" si="79"/>
        <v>2366656.955665445</v>
      </c>
      <c r="F649" s="4">
        <f t="shared" si="80"/>
        <v>2248369.8221913604</v>
      </c>
      <c r="G649" s="4">
        <f t="shared" si="81"/>
        <v>3637378.071125517</v>
      </c>
      <c r="H649" s="4">
        <f t="shared" si="82"/>
        <v>0</v>
      </c>
      <c r="I649" s="4">
        <f t="shared" si="83"/>
        <v>1573031.1989042675</v>
      </c>
      <c r="K649" s="9"/>
      <c r="L649" s="9">
        <f t="shared" si="84"/>
        <v>0.09774894959313572</v>
      </c>
      <c r="M649" s="9">
        <f t="shared" si="85"/>
        <v>0.058533098465006934</v>
      </c>
      <c r="N649" s="9">
        <f t="shared" si="86"/>
        <v>0.2032267015785525</v>
      </c>
      <c r="O649" s="9">
        <f t="shared" si="87"/>
        <v>0.19306929202345244</v>
      </c>
      <c r="P649" s="9">
        <f t="shared" si="88"/>
        <v>0.3123445271691893</v>
      </c>
      <c r="Q649" s="9">
        <f t="shared" si="89"/>
        <v>0</v>
      </c>
      <c r="R649" s="9">
        <f t="shared" si="90"/>
        <v>0.13507743117066312</v>
      </c>
    </row>
    <row r="650" spans="1:18" ht="11.25">
      <c r="A650" s="2">
        <v>1994</v>
      </c>
      <c r="B650" s="4">
        <f t="shared" si="77"/>
        <v>11329210.258779565</v>
      </c>
      <c r="C650" s="4">
        <f t="shared" si="76"/>
        <v>1162602.9136895998</v>
      </c>
      <c r="D650" s="4">
        <f t="shared" si="78"/>
        <v>716572.1119568</v>
      </c>
      <c r="E650" s="4">
        <f t="shared" si="79"/>
        <v>2201614.1599101964</v>
      </c>
      <c r="F650" s="4">
        <f t="shared" si="80"/>
        <v>2250461.645376</v>
      </c>
      <c r="G650" s="4">
        <f t="shared" si="81"/>
        <v>3406885.7450377294</v>
      </c>
      <c r="H650" s="4">
        <f t="shared" si="82"/>
        <v>0</v>
      </c>
      <c r="I650" s="4">
        <f t="shared" si="83"/>
        <v>1591073.6828092388</v>
      </c>
      <c r="K650" s="9"/>
      <c r="L650" s="9">
        <f t="shared" si="84"/>
        <v>0.10261994323820069</v>
      </c>
      <c r="M650" s="9">
        <f t="shared" si="85"/>
        <v>0.06324996143499878</v>
      </c>
      <c r="N650" s="9">
        <f t="shared" si="86"/>
        <v>0.19433077060283677</v>
      </c>
      <c r="O650" s="9">
        <f t="shared" si="87"/>
        <v>0.1986424114277521</v>
      </c>
      <c r="P650" s="9">
        <f t="shared" si="88"/>
        <v>0.3007169667804131</v>
      </c>
      <c r="Q650" s="9">
        <f t="shared" si="89"/>
        <v>0</v>
      </c>
      <c r="R650" s="9">
        <f t="shared" si="90"/>
        <v>0.14043994651579858</v>
      </c>
    </row>
    <row r="651" spans="1:18" ht="11.25">
      <c r="A651" s="2">
        <v>1995</v>
      </c>
      <c r="B651" s="4">
        <f t="shared" si="77"/>
        <v>11281015.124027142</v>
      </c>
      <c r="C651" s="4">
        <f t="shared" si="76"/>
        <v>1167234.7454912</v>
      </c>
      <c r="D651" s="4">
        <f t="shared" si="78"/>
        <v>733229.76941888</v>
      </c>
      <c r="E651" s="4">
        <f t="shared" si="79"/>
        <v>2117124.5908533097</v>
      </c>
      <c r="F651" s="4">
        <f t="shared" si="80"/>
        <v>2240173.77370304</v>
      </c>
      <c r="G651" s="4">
        <f t="shared" si="81"/>
        <v>3403509.4790293807</v>
      </c>
      <c r="H651" s="4">
        <f t="shared" si="82"/>
        <v>0</v>
      </c>
      <c r="I651" s="4">
        <f t="shared" si="83"/>
        <v>1619742.7655313336</v>
      </c>
      <c r="K651" s="9"/>
      <c r="L651" s="9">
        <f t="shared" si="84"/>
        <v>0.10346894607074295</v>
      </c>
      <c r="M651" s="9">
        <f t="shared" si="85"/>
        <v>0.06499678985955731</v>
      </c>
      <c r="N651" s="9">
        <f t="shared" si="86"/>
        <v>0.18767146108545682</v>
      </c>
      <c r="O651" s="9">
        <f t="shared" si="87"/>
        <v>0.1985790949727345</v>
      </c>
      <c r="P651" s="9">
        <f t="shared" si="88"/>
        <v>0.30170241255862995</v>
      </c>
      <c r="Q651" s="9">
        <f t="shared" si="89"/>
        <v>0</v>
      </c>
      <c r="R651" s="9">
        <f t="shared" si="90"/>
        <v>0.14358129545287865</v>
      </c>
    </row>
    <row r="652" spans="1:18" ht="11.25">
      <c r="A652" s="2">
        <v>1996</v>
      </c>
      <c r="B652" s="4">
        <f t="shared" si="77"/>
        <v>11926903.612885365</v>
      </c>
      <c r="C652" s="4">
        <f>C107+C218+C327</f>
        <v>1227112.6442048</v>
      </c>
      <c r="D652" s="4">
        <f t="shared" si="78"/>
        <v>786514.75319424</v>
      </c>
      <c r="E652" s="4">
        <f t="shared" si="79"/>
        <v>2349890.957614733</v>
      </c>
      <c r="F652" s="4">
        <f t="shared" si="80"/>
        <v>2340732.1620883197</v>
      </c>
      <c r="G652" s="4">
        <f t="shared" si="81"/>
        <v>3566651.3205800126</v>
      </c>
      <c r="H652" s="4">
        <f t="shared" si="82"/>
        <v>0</v>
      </c>
      <c r="I652" s="4">
        <f t="shared" si="83"/>
        <v>1656001.77520326</v>
      </c>
      <c r="K652" s="9"/>
      <c r="L652" s="9">
        <f t="shared" si="84"/>
        <v>0.1028861038902901</v>
      </c>
      <c r="M652" s="9">
        <f t="shared" si="85"/>
        <v>0.06594458869815296</v>
      </c>
      <c r="N652" s="9">
        <f t="shared" si="86"/>
        <v>0.19702439408297068</v>
      </c>
      <c r="O652" s="9">
        <f t="shared" si="87"/>
        <v>0.1962564834983225</v>
      </c>
      <c r="P652" s="9">
        <f t="shared" si="88"/>
        <v>0.29904252070308845</v>
      </c>
      <c r="Q652" s="9">
        <f t="shared" si="89"/>
        <v>0</v>
      </c>
      <c r="R652" s="9">
        <f t="shared" si="90"/>
        <v>0.1388459091271753</v>
      </c>
    </row>
    <row r="653" spans="1:18" ht="11.25">
      <c r="A653" s="2">
        <v>1997</v>
      </c>
      <c r="B653" s="4">
        <f t="shared" si="77"/>
        <v>11712894.861395035</v>
      </c>
      <c r="C653" s="4">
        <f>C108+C219+C328</f>
        <v>1203155.9530692217</v>
      </c>
      <c r="D653" s="4">
        <f>D108+D219+D328</f>
        <v>785788.1988643201</v>
      </c>
      <c r="E653" s="4">
        <f t="shared" si="79"/>
        <v>2087606.4727221185</v>
      </c>
      <c r="F653" s="4">
        <f>F108+F219+F328</f>
        <v>2359083.10447936</v>
      </c>
      <c r="G653" s="4">
        <f t="shared" si="81"/>
        <v>3582061.5553715397</v>
      </c>
      <c r="H653" s="4">
        <f>H108+H219+H328</f>
        <v>0</v>
      </c>
      <c r="I653" s="4">
        <f t="shared" si="83"/>
        <v>1695199.5768884746</v>
      </c>
      <c r="K653" s="9"/>
      <c r="L653" s="9">
        <f t="shared" si="84"/>
        <v>0.10272063117673395</v>
      </c>
      <c r="M653" s="9">
        <f t="shared" si="85"/>
        <v>0.06708744577348069</v>
      </c>
      <c r="N653" s="9">
        <f t="shared" si="86"/>
        <v>0.17823147030908115</v>
      </c>
      <c r="O653" s="9">
        <f t="shared" si="87"/>
        <v>0.20140905663336478</v>
      </c>
      <c r="P653" s="9">
        <f t="shared" si="88"/>
        <v>0.30582205319521727</v>
      </c>
      <c r="Q653" s="9">
        <f t="shared" si="89"/>
        <v>0</v>
      </c>
      <c r="R653" s="9">
        <f t="shared" si="90"/>
        <v>0.14472934291212208</v>
      </c>
    </row>
    <row r="654" spans="1:18" ht="11.25">
      <c r="A654" s="2">
        <v>1998</v>
      </c>
      <c r="B654" s="4">
        <f t="shared" si="77"/>
        <v>11593805.375081515</v>
      </c>
      <c r="C654" s="4">
        <f>C109+C220+C329</f>
        <v>1189064.7879951606</v>
      </c>
      <c r="D654" s="4">
        <f>D109+D220+D329</f>
        <v>820392.071782564</v>
      </c>
      <c r="E654" s="4">
        <f t="shared" si="79"/>
        <v>2081058.487230305</v>
      </c>
      <c r="F654" s="4">
        <f>F109+F220+F329</f>
        <v>2381424.03836288</v>
      </c>
      <c r="G654" s="4">
        <f t="shared" si="81"/>
        <v>3403522.542803161</v>
      </c>
      <c r="H654" s="4">
        <f>H109+H220+H329</f>
        <v>0</v>
      </c>
      <c r="I654" s="4">
        <f t="shared" si="83"/>
        <v>1718343.446907444</v>
      </c>
      <c r="K654" s="9"/>
      <c r="L654" s="9">
        <f t="shared" si="84"/>
        <v>0.10256035438983728</v>
      </c>
      <c r="M654" s="9">
        <f t="shared" si="85"/>
        <v>0.07076124233945026</v>
      </c>
      <c r="N654" s="9">
        <f t="shared" si="86"/>
        <v>0.17949744884480376</v>
      </c>
      <c r="O654" s="9">
        <f t="shared" si="87"/>
        <v>0.2054048659020323</v>
      </c>
      <c r="P654" s="9">
        <f t="shared" si="88"/>
        <v>0.29356388456531524</v>
      </c>
      <c r="Q654" s="9">
        <f t="shared" si="89"/>
        <v>0</v>
      </c>
      <c r="R654" s="9">
        <f t="shared" si="90"/>
        <v>0.14821220395856113</v>
      </c>
    </row>
    <row r="655" spans="1:18" ht="11.25">
      <c r="A655" s="2">
        <v>1999</v>
      </c>
      <c r="B655" s="4">
        <f t="shared" si="77"/>
        <v>11892220.200785318</v>
      </c>
      <c r="C655" s="4">
        <f>C110+C221+C330</f>
        <v>1206479.6997830484</v>
      </c>
      <c r="D655" s="4">
        <f>D110+D221+D330</f>
        <v>844655.243200632</v>
      </c>
      <c r="E655" s="4">
        <f t="shared" si="79"/>
        <v>2092372.7440090203</v>
      </c>
      <c r="F655" s="4">
        <f>F110+F221+F330</f>
        <v>2400389.96753472</v>
      </c>
      <c r="G655" s="4">
        <f t="shared" si="81"/>
        <v>3589530.332385335</v>
      </c>
      <c r="H655" s="4">
        <f>H110+H221+H330</f>
        <v>0</v>
      </c>
      <c r="I655" s="4">
        <f t="shared" si="83"/>
        <v>1758792.2138725636</v>
      </c>
      <c r="K655" s="9"/>
      <c r="L655" s="9">
        <f t="shared" si="84"/>
        <v>0.10145117391144312</v>
      </c>
      <c r="M655" s="9">
        <f t="shared" si="85"/>
        <v>0.07102586640170472</v>
      </c>
      <c r="N655" s="9">
        <f t="shared" si="86"/>
        <v>0.17594466875670933</v>
      </c>
      <c r="O655" s="9">
        <f t="shared" si="87"/>
        <v>0.20184540203655219</v>
      </c>
      <c r="P655" s="9">
        <f t="shared" si="88"/>
        <v>0.3018385357637673</v>
      </c>
      <c r="Q655" s="9">
        <f t="shared" si="89"/>
        <v>0</v>
      </c>
      <c r="R655" s="9">
        <f t="shared" si="90"/>
        <v>0.14789435312982344</v>
      </c>
    </row>
    <row r="656" spans="1:18" ht="11.25">
      <c r="A656" s="2">
        <v>2000</v>
      </c>
      <c r="B656" s="4">
        <f t="shared" si="77"/>
        <v>11819880.208507394</v>
      </c>
      <c r="C656" s="4">
        <f>C111+C222+C331</f>
        <v>1236663.5416556916</v>
      </c>
      <c r="D656" s="4">
        <f>D111+D222+D331</f>
        <v>862987.2714477411</v>
      </c>
      <c r="E656" s="4">
        <f t="shared" si="79"/>
        <v>2142807.291221368</v>
      </c>
      <c r="F656" s="4">
        <f>F111+F222+F331</f>
        <v>2482217.28623232</v>
      </c>
      <c r="G656" s="4">
        <f t="shared" si="81"/>
        <v>3306386.654915128</v>
      </c>
      <c r="H656" s="4">
        <f>H111+H222+H331</f>
        <v>0</v>
      </c>
      <c r="I656" s="4">
        <f t="shared" si="83"/>
        <v>1788818.163035145</v>
      </c>
      <c r="K656" s="9"/>
      <c r="L656" s="9">
        <f t="shared" si="84"/>
        <v>0.10462572545918014</v>
      </c>
      <c r="M656" s="9">
        <f t="shared" si="85"/>
        <v>0.07301150741160671</v>
      </c>
      <c r="N656" s="9">
        <f t="shared" si="86"/>
        <v>0.18128841015487418</v>
      </c>
      <c r="O656" s="9">
        <f t="shared" si="87"/>
        <v>0.21000359076784356</v>
      </c>
      <c r="P656" s="9">
        <f t="shared" si="88"/>
        <v>0.2797309783677288</v>
      </c>
      <c r="Q656" s="9">
        <f t="shared" si="89"/>
        <v>0</v>
      </c>
      <c r="R656" s="9">
        <f t="shared" si="90"/>
        <v>0.15133978783876656</v>
      </c>
    </row>
    <row r="657" spans="2:20" ht="11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T657" s="6"/>
    </row>
    <row r="658" spans="2:20" ht="11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T658" s="6"/>
    </row>
    <row r="659" spans="2:18" ht="11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2:18" ht="11.2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ht="11.25">
      <c r="A661" s="2" t="s">
        <v>61</v>
      </c>
      <c r="B661" s="4"/>
      <c r="C661" s="4"/>
      <c r="D661" s="4"/>
      <c r="E661" s="4"/>
      <c r="F661" s="4"/>
      <c r="G661" s="4"/>
      <c r="H661" s="4"/>
      <c r="I661" s="4"/>
      <c r="J661" s="4"/>
      <c r="K661" s="4" t="s">
        <v>62</v>
      </c>
      <c r="L661" s="4"/>
      <c r="M661" s="4"/>
      <c r="N661" s="4"/>
      <c r="O661" s="4"/>
      <c r="P661" s="4"/>
      <c r="Q661" s="4"/>
      <c r="R661" s="4"/>
    </row>
    <row r="662" spans="2:18" ht="11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ht="11.25">
      <c r="A663" s="3" t="s">
        <v>5</v>
      </c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2:18" ht="22.5">
      <c r="B664" s="3" t="s">
        <v>12</v>
      </c>
      <c r="C664" s="3" t="s">
        <v>13</v>
      </c>
      <c r="D664" s="3" t="s">
        <v>14</v>
      </c>
      <c r="E664" s="3" t="s">
        <v>15</v>
      </c>
      <c r="F664" s="3" t="s">
        <v>16</v>
      </c>
      <c r="G664" s="3" t="s">
        <v>17</v>
      </c>
      <c r="H664" s="3" t="s">
        <v>18</v>
      </c>
      <c r="I664" s="4" t="s">
        <v>50</v>
      </c>
      <c r="J664" s="4"/>
      <c r="K664" s="3" t="s">
        <v>12</v>
      </c>
      <c r="L664" s="3" t="s">
        <v>13</v>
      </c>
      <c r="M664" s="3" t="s">
        <v>14</v>
      </c>
      <c r="N664" s="3" t="s">
        <v>15</v>
      </c>
      <c r="O664" s="3" t="s">
        <v>16</v>
      </c>
      <c r="P664" s="3" t="s">
        <v>17</v>
      </c>
      <c r="Q664" s="3" t="s">
        <v>18</v>
      </c>
      <c r="R664" s="4" t="s">
        <v>50</v>
      </c>
    </row>
    <row r="665" spans="1:18" ht="11.25">
      <c r="A665" s="2">
        <v>1900</v>
      </c>
      <c r="B665" s="4">
        <f>C11+C122+C231</f>
        <v>1902608.9283277574</v>
      </c>
      <c r="C665" s="4">
        <f aca="true" t="shared" si="91" ref="C665:H680">D11+D122+D231</f>
        <v>1197466.1646525639</v>
      </c>
      <c r="D665" s="4">
        <f>E11+E122+E231+D340+E340</f>
        <v>1028681.4478247017</v>
      </c>
      <c r="E665" s="4">
        <f t="shared" si="91"/>
        <v>606358.4515564544</v>
      </c>
      <c r="F665" s="4">
        <f>G11+G122+G231+C340+F340+G340+I340</f>
        <v>15952.219094250659</v>
      </c>
      <c r="G665" s="4">
        <f t="shared" si="91"/>
        <v>10515.943216803942</v>
      </c>
      <c r="H665" s="4">
        <f t="shared" si="91"/>
        <v>0</v>
      </c>
      <c r="I665" s="4">
        <f>H340</f>
        <v>703462.4461007643</v>
      </c>
      <c r="J665" s="4"/>
      <c r="K665" s="9">
        <f aca="true" t="shared" si="92" ref="K665:K710">B665/SUM($B665:$I665)</f>
        <v>0.34814145522565104</v>
      </c>
      <c r="L665" s="9">
        <f aca="true" t="shared" si="93" ref="L665:R680">C665/SUM($B665:$I665)</f>
        <v>0.21911366384264466</v>
      </c>
      <c r="M665" s="9">
        <f t="shared" si="93"/>
        <v>0.18822925241083896</v>
      </c>
      <c r="N665" s="9">
        <f t="shared" si="93"/>
        <v>0.11095213029341523</v>
      </c>
      <c r="O665" s="9">
        <f t="shared" si="93"/>
        <v>0.0029189544350724985</v>
      </c>
      <c r="P665" s="9">
        <f t="shared" si="93"/>
        <v>0.001924218750400903</v>
      </c>
      <c r="Q665" s="9">
        <f t="shared" si="93"/>
        <v>0</v>
      </c>
      <c r="R665" s="9">
        <f t="shared" si="93"/>
        <v>0.12872032504197686</v>
      </c>
    </row>
    <row r="666" spans="1:18" ht="11.25">
      <c r="A666" s="2">
        <v>1901</v>
      </c>
      <c r="B666" s="4">
        <f aca="true" t="shared" si="94" ref="B666:C681">C12+C123+C232</f>
        <v>1905758.9459997443</v>
      </c>
      <c r="C666" s="4">
        <f t="shared" si="94"/>
        <v>1199049.1128138164</v>
      </c>
      <c r="D666" s="4">
        <f aca="true" t="shared" si="95" ref="D666:D729">E12+E123+E232+D341+E341</f>
        <v>1040270.6666043707</v>
      </c>
      <c r="E666" s="4">
        <f t="shared" si="91"/>
        <v>623753.1404847869</v>
      </c>
      <c r="F666" s="4">
        <f aca="true" t="shared" si="96" ref="F666:F729">G12+G123+G232+C341+F341+G341+I341</f>
        <v>18382.739133031315</v>
      </c>
      <c r="G666" s="4">
        <f t="shared" si="91"/>
        <v>10749.376893769686</v>
      </c>
      <c r="H666" s="4">
        <f t="shared" si="91"/>
        <v>0</v>
      </c>
      <c r="I666" s="4">
        <f aca="true" t="shared" si="97" ref="I666:I729">H341</f>
        <v>712572.996780938</v>
      </c>
      <c r="J666" s="4"/>
      <c r="K666" s="9">
        <f t="shared" si="92"/>
        <v>0.34583906311898455</v>
      </c>
      <c r="L666" s="9">
        <f t="shared" si="93"/>
        <v>0.21759206361308378</v>
      </c>
      <c r="M666" s="9">
        <f t="shared" si="93"/>
        <v>0.1887784567317809</v>
      </c>
      <c r="N666" s="9">
        <f t="shared" si="93"/>
        <v>0.11319280550962818</v>
      </c>
      <c r="O666" s="9">
        <f t="shared" si="93"/>
        <v>0.003335925192780964</v>
      </c>
      <c r="P666" s="9">
        <f t="shared" si="93"/>
        <v>0.0019506949931193801</v>
      </c>
      <c r="Q666" s="9">
        <f t="shared" si="93"/>
        <v>0</v>
      </c>
      <c r="R666" s="9">
        <f t="shared" si="93"/>
        <v>0.12931099084062223</v>
      </c>
    </row>
    <row r="667" spans="1:18" ht="11.25">
      <c r="A667" s="2">
        <v>1902</v>
      </c>
      <c r="B667" s="4">
        <f t="shared" si="94"/>
        <v>1908927.604020954</v>
      </c>
      <c r="C667" s="4">
        <f t="shared" si="94"/>
        <v>1200633.7750584509</v>
      </c>
      <c r="D667" s="4">
        <f t="shared" si="95"/>
        <v>1055515.721462057</v>
      </c>
      <c r="E667" s="4">
        <f t="shared" si="91"/>
        <v>641162.4104921464</v>
      </c>
      <c r="F667" s="4">
        <f t="shared" si="96"/>
        <v>26586.556395662104</v>
      </c>
      <c r="G667" s="4">
        <f t="shared" si="91"/>
        <v>10983.063476241889</v>
      </c>
      <c r="H667" s="4">
        <f t="shared" si="91"/>
        <v>0</v>
      </c>
      <c r="I667" s="4">
        <f t="shared" si="97"/>
        <v>722594.4466589183</v>
      </c>
      <c r="J667" s="4"/>
      <c r="K667" s="9">
        <f t="shared" si="92"/>
        <v>0.3429373342089223</v>
      </c>
      <c r="L667" s="9">
        <f t="shared" si="93"/>
        <v>0.21569290805604607</v>
      </c>
      <c r="M667" s="9">
        <f t="shared" si="93"/>
        <v>0.18962256450760182</v>
      </c>
      <c r="N667" s="9">
        <f t="shared" si="93"/>
        <v>0.11518431992182028</v>
      </c>
      <c r="O667" s="9">
        <f t="shared" si="93"/>
        <v>0.004776253828022832</v>
      </c>
      <c r="P667" s="9">
        <f t="shared" si="93"/>
        <v>0.00197309866652671</v>
      </c>
      <c r="Q667" s="9">
        <f t="shared" si="93"/>
        <v>0</v>
      </c>
      <c r="R667" s="9">
        <f t="shared" si="93"/>
        <v>0.12981352081105985</v>
      </c>
    </row>
    <row r="668" spans="1:18" ht="11.25">
      <c r="A668" s="2">
        <v>1903</v>
      </c>
      <c r="B668" s="4">
        <f t="shared" si="94"/>
        <v>1971050.3115879823</v>
      </c>
      <c r="C668" s="4">
        <f t="shared" si="94"/>
        <v>1236911.618434122</v>
      </c>
      <c r="D668" s="4">
        <f t="shared" si="95"/>
        <v>1088726.1177236903</v>
      </c>
      <c r="E668" s="4">
        <f t="shared" si="91"/>
        <v>691354.382001343</v>
      </c>
      <c r="F668" s="4">
        <f t="shared" si="96"/>
        <v>36117.65566493842</v>
      </c>
      <c r="G668" s="4">
        <f t="shared" si="91"/>
        <v>11590.789177137</v>
      </c>
      <c r="H668" s="4">
        <f t="shared" si="91"/>
        <v>0</v>
      </c>
      <c r="I668" s="4">
        <f t="shared" si="97"/>
        <v>736003.8746204353</v>
      </c>
      <c r="J668" s="4"/>
      <c r="K668" s="9">
        <f t="shared" si="92"/>
        <v>0.34149931818532075</v>
      </c>
      <c r="L668" s="9">
        <f t="shared" si="93"/>
        <v>0.21430425792147484</v>
      </c>
      <c r="M668" s="9">
        <f t="shared" si="93"/>
        <v>0.18863000335777852</v>
      </c>
      <c r="N668" s="9">
        <f t="shared" si="93"/>
        <v>0.11978235598039105</v>
      </c>
      <c r="O668" s="9">
        <f t="shared" si="93"/>
        <v>0.006257655987528604</v>
      </c>
      <c r="P668" s="9">
        <f t="shared" si="93"/>
        <v>0.0020081915605863494</v>
      </c>
      <c r="Q668" s="9">
        <f t="shared" si="93"/>
        <v>0</v>
      </c>
      <c r="R668" s="9">
        <f t="shared" si="93"/>
        <v>0.12751821700691965</v>
      </c>
    </row>
    <row r="669" spans="1:18" ht="11.25">
      <c r="A669" s="2">
        <v>1904</v>
      </c>
      <c r="B669" s="4">
        <f t="shared" si="94"/>
        <v>1934940.097029089</v>
      </c>
      <c r="C669" s="4">
        <f t="shared" si="94"/>
        <v>1244819.7152693595</v>
      </c>
      <c r="D669" s="4">
        <f t="shared" si="95"/>
        <v>1068317.9148757355</v>
      </c>
      <c r="E669" s="4">
        <f t="shared" si="91"/>
        <v>700165.4252289252</v>
      </c>
      <c r="F669" s="4">
        <f t="shared" si="96"/>
        <v>43319.3209008394</v>
      </c>
      <c r="G669" s="4">
        <f t="shared" si="91"/>
        <v>11428.930230625518</v>
      </c>
      <c r="H669" s="4">
        <f t="shared" si="91"/>
        <v>0</v>
      </c>
      <c r="I669" s="4">
        <f t="shared" si="97"/>
        <v>748632.8389574687</v>
      </c>
      <c r="J669" s="4"/>
      <c r="K669" s="9">
        <f t="shared" si="92"/>
        <v>0.3364162913728044</v>
      </c>
      <c r="L669" s="9">
        <f t="shared" si="93"/>
        <v>0.2164292489889792</v>
      </c>
      <c r="M669" s="9">
        <f t="shared" si="93"/>
        <v>0.18574195215730196</v>
      </c>
      <c r="N669" s="9">
        <f t="shared" si="93"/>
        <v>0.1217335131276865</v>
      </c>
      <c r="O669" s="9">
        <f t="shared" si="93"/>
        <v>0.007531667416797407</v>
      </c>
      <c r="P669" s="9">
        <f t="shared" si="93"/>
        <v>0.001987078736157776</v>
      </c>
      <c r="Q669" s="9">
        <f t="shared" si="93"/>
        <v>0</v>
      </c>
      <c r="R669" s="9">
        <f t="shared" si="93"/>
        <v>0.1301602482002725</v>
      </c>
    </row>
    <row r="670" spans="1:18" ht="11.25">
      <c r="A670" s="2">
        <v>1905</v>
      </c>
      <c r="B670" s="4">
        <f t="shared" si="94"/>
        <v>1924908.762952782</v>
      </c>
      <c r="C670" s="4">
        <f t="shared" si="94"/>
        <v>1255244.1647301738</v>
      </c>
      <c r="D670" s="4">
        <f t="shared" si="95"/>
        <v>1077915.1007394702</v>
      </c>
      <c r="E670" s="4">
        <f t="shared" si="91"/>
        <v>731411.7860011936</v>
      </c>
      <c r="F670" s="4">
        <f t="shared" si="96"/>
        <v>51705.138801998924</v>
      </c>
      <c r="G670" s="4">
        <f t="shared" si="91"/>
        <v>11638.348108580758</v>
      </c>
      <c r="H670" s="4">
        <f t="shared" si="91"/>
        <v>0</v>
      </c>
      <c r="I670" s="4">
        <f t="shared" si="97"/>
        <v>760489.3804422794</v>
      </c>
      <c r="J670" s="4"/>
      <c r="K670" s="9">
        <f t="shared" si="92"/>
        <v>0.33112080294372764</v>
      </c>
      <c r="L670" s="9">
        <f t="shared" si="93"/>
        <v>0.21592579540149323</v>
      </c>
      <c r="M670" s="9">
        <f t="shared" si="93"/>
        <v>0.18542183428710263</v>
      </c>
      <c r="N670" s="9">
        <f t="shared" si="93"/>
        <v>0.12581669454905064</v>
      </c>
      <c r="O670" s="9">
        <f t="shared" si="93"/>
        <v>0.008894264188486496</v>
      </c>
      <c r="P670" s="9">
        <f t="shared" si="93"/>
        <v>0.002002016534404652</v>
      </c>
      <c r="Q670" s="9">
        <f t="shared" si="93"/>
        <v>0</v>
      </c>
      <c r="R670" s="9">
        <f t="shared" si="93"/>
        <v>0.13081859209573482</v>
      </c>
    </row>
    <row r="671" spans="1:18" ht="11.25">
      <c r="A671" s="2">
        <v>1906</v>
      </c>
      <c r="B671" s="4">
        <f t="shared" si="94"/>
        <v>1914380.0605280371</v>
      </c>
      <c r="C671" s="4">
        <f t="shared" si="94"/>
        <v>1265655.3927066475</v>
      </c>
      <c r="D671" s="4">
        <f t="shared" si="95"/>
        <v>1089312.0825406923</v>
      </c>
      <c r="E671" s="4">
        <f t="shared" si="91"/>
        <v>761043.3043907541</v>
      </c>
      <c r="F671" s="4">
        <f t="shared" si="96"/>
        <v>59976.190582547395</v>
      </c>
      <c r="G671" s="4">
        <f t="shared" si="91"/>
        <v>11845.815214346676</v>
      </c>
      <c r="H671" s="4">
        <f t="shared" si="91"/>
        <v>0</v>
      </c>
      <c r="I671" s="4">
        <f t="shared" si="97"/>
        <v>770801.1634233366</v>
      </c>
      <c r="J671" s="4"/>
      <c r="K671" s="9">
        <f t="shared" si="92"/>
        <v>0.3259621137406515</v>
      </c>
      <c r="L671" s="9">
        <f t="shared" si="93"/>
        <v>0.2155035541689247</v>
      </c>
      <c r="M671" s="9">
        <f t="shared" si="93"/>
        <v>0.18547752155873168</v>
      </c>
      <c r="N671" s="9">
        <f t="shared" si="93"/>
        <v>0.12958309024539022</v>
      </c>
      <c r="O671" s="9">
        <f t="shared" si="93"/>
        <v>0.010212165420803068</v>
      </c>
      <c r="P671" s="9">
        <f t="shared" si="93"/>
        <v>0.002016990798151421</v>
      </c>
      <c r="Q671" s="9">
        <f t="shared" si="93"/>
        <v>0</v>
      </c>
      <c r="R671" s="9">
        <f t="shared" si="93"/>
        <v>0.13124456406734727</v>
      </c>
    </row>
    <row r="672" spans="1:18" ht="11.25">
      <c r="A672" s="2">
        <v>1907</v>
      </c>
      <c r="B672" s="4">
        <f t="shared" si="94"/>
        <v>1903051.1158961183</v>
      </c>
      <c r="C672" s="4">
        <f t="shared" si="94"/>
        <v>1276073.2570005485</v>
      </c>
      <c r="D672" s="4">
        <f t="shared" si="95"/>
        <v>1100866.0130000107</v>
      </c>
      <c r="E672" s="4">
        <f t="shared" si="91"/>
        <v>792761.5847478701</v>
      </c>
      <c r="F672" s="4">
        <f t="shared" si="96"/>
        <v>69034.98980929988</v>
      </c>
      <c r="G672" s="4">
        <f t="shared" si="91"/>
        <v>12054.261479724528</v>
      </c>
      <c r="H672" s="4">
        <f t="shared" si="91"/>
        <v>0</v>
      </c>
      <c r="I672" s="4">
        <f t="shared" si="97"/>
        <v>780188.4825071441</v>
      </c>
      <c r="J672" s="4"/>
      <c r="K672" s="9">
        <f t="shared" si="92"/>
        <v>0.32070131271368174</v>
      </c>
      <c r="L672" s="9">
        <f t="shared" si="93"/>
        <v>0.2150432877081155</v>
      </c>
      <c r="M672" s="9">
        <f t="shared" si="93"/>
        <v>0.18551744224943473</v>
      </c>
      <c r="N672" s="9">
        <f t="shared" si="93"/>
        <v>0.13359582345107054</v>
      </c>
      <c r="O672" s="9">
        <f t="shared" si="93"/>
        <v>0.011633745236839263</v>
      </c>
      <c r="P672" s="9">
        <f t="shared" si="93"/>
        <v>0.0020313786887018364</v>
      </c>
      <c r="Q672" s="9">
        <f t="shared" si="93"/>
        <v>0</v>
      </c>
      <c r="R672" s="9">
        <f t="shared" si="93"/>
        <v>0.13147700995215647</v>
      </c>
    </row>
    <row r="673" spans="1:18" ht="11.25">
      <c r="A673" s="2">
        <v>1908</v>
      </c>
      <c r="B673" s="4">
        <f t="shared" si="94"/>
        <v>1893284.288653516</v>
      </c>
      <c r="C673" s="4">
        <f t="shared" si="94"/>
        <v>1286498.537423877</v>
      </c>
      <c r="D673" s="4">
        <f t="shared" si="95"/>
        <v>1116926.411689244</v>
      </c>
      <c r="E673" s="4">
        <f t="shared" si="91"/>
        <v>824369.3848251386</v>
      </c>
      <c r="F673" s="4">
        <f t="shared" si="96"/>
        <v>78578.79237205669</v>
      </c>
      <c r="G673" s="4">
        <f t="shared" si="91"/>
        <v>12263.801962564616</v>
      </c>
      <c r="H673" s="4">
        <f t="shared" si="91"/>
        <v>0</v>
      </c>
      <c r="I673" s="4">
        <f t="shared" si="97"/>
        <v>791045.6167851023</v>
      </c>
      <c r="J673" s="4"/>
      <c r="K673" s="9">
        <f t="shared" si="92"/>
        <v>0.3153914291215467</v>
      </c>
      <c r="L673" s="9">
        <f t="shared" si="93"/>
        <v>0.21431045232486548</v>
      </c>
      <c r="M673" s="9">
        <f t="shared" si="93"/>
        <v>0.18606239924845186</v>
      </c>
      <c r="N673" s="9">
        <f t="shared" si="93"/>
        <v>0.13732699307876228</v>
      </c>
      <c r="O673" s="9">
        <f t="shared" si="93"/>
        <v>0.013089992756710467</v>
      </c>
      <c r="P673" s="9">
        <f t="shared" si="93"/>
        <v>0.0020429568082391326</v>
      </c>
      <c r="Q673" s="9">
        <f t="shared" si="93"/>
        <v>0</v>
      </c>
      <c r="R673" s="9">
        <f t="shared" si="93"/>
        <v>0.13177577666142404</v>
      </c>
    </row>
    <row r="674" spans="1:18" ht="11.25">
      <c r="A674" s="2">
        <v>1909</v>
      </c>
      <c r="B674" s="4">
        <f t="shared" si="94"/>
        <v>1885068.7136733308</v>
      </c>
      <c r="C674" s="4">
        <f t="shared" si="94"/>
        <v>1296935.4366935582</v>
      </c>
      <c r="D674" s="4">
        <f t="shared" si="95"/>
        <v>1128047.6669127308</v>
      </c>
      <c r="E674" s="4">
        <f t="shared" si="91"/>
        <v>856585.7533497681</v>
      </c>
      <c r="F674" s="4">
        <f t="shared" si="96"/>
        <v>88649.62941751412</v>
      </c>
      <c r="G674" s="4">
        <f t="shared" si="91"/>
        <v>12475.056755368096</v>
      </c>
      <c r="H674" s="4">
        <f t="shared" si="91"/>
        <v>0</v>
      </c>
      <c r="I674" s="4">
        <f t="shared" si="97"/>
        <v>802444.9266087968</v>
      </c>
      <c r="J674" s="4"/>
      <c r="K674" s="9">
        <f t="shared" si="92"/>
        <v>0.31054437792913075</v>
      </c>
      <c r="L674" s="9">
        <f t="shared" si="93"/>
        <v>0.21365587656346907</v>
      </c>
      <c r="M674" s="9">
        <f t="shared" si="93"/>
        <v>0.18583347039546025</v>
      </c>
      <c r="N674" s="9">
        <f t="shared" si="93"/>
        <v>0.1411131000092853</v>
      </c>
      <c r="O674" s="9">
        <f t="shared" si="93"/>
        <v>0.014604053327830355</v>
      </c>
      <c r="P674" s="9">
        <f t="shared" si="93"/>
        <v>0.002055128660099195</v>
      </c>
      <c r="Q674" s="9">
        <f t="shared" si="93"/>
        <v>0</v>
      </c>
      <c r="R674" s="9">
        <f t="shared" si="93"/>
        <v>0.132193993114725</v>
      </c>
    </row>
    <row r="675" spans="1:18" ht="11.25">
      <c r="A675" s="2">
        <v>1910</v>
      </c>
      <c r="B675" s="4">
        <f t="shared" si="94"/>
        <v>1874646.844583776</v>
      </c>
      <c r="C675" s="4">
        <f t="shared" si="94"/>
        <v>1307357.2072973568</v>
      </c>
      <c r="D675" s="4">
        <f t="shared" si="95"/>
        <v>1139606.3958765892</v>
      </c>
      <c r="E675" s="4">
        <f t="shared" si="91"/>
        <v>884134.3224400601</v>
      </c>
      <c r="F675" s="4">
        <f t="shared" si="96"/>
        <v>98023.72133292204</v>
      </c>
      <c r="G675" s="4">
        <f t="shared" si="91"/>
        <v>12684.07937968685</v>
      </c>
      <c r="H675" s="4">
        <f t="shared" si="91"/>
        <v>0</v>
      </c>
      <c r="I675" s="4">
        <f t="shared" si="97"/>
        <v>813250.0534038468</v>
      </c>
      <c r="J675" s="4"/>
      <c r="K675" s="9">
        <f t="shared" si="92"/>
        <v>0.3058299822160627</v>
      </c>
      <c r="L675" s="9">
        <f t="shared" si="93"/>
        <v>0.21328232174127987</v>
      </c>
      <c r="M675" s="9">
        <f t="shared" si="93"/>
        <v>0.1859154457764716</v>
      </c>
      <c r="N675" s="9">
        <f t="shared" si="93"/>
        <v>0.14423771863467405</v>
      </c>
      <c r="O675" s="9">
        <f t="shared" si="93"/>
        <v>0.015991594917524807</v>
      </c>
      <c r="P675" s="9">
        <f t="shared" si="93"/>
        <v>0.00206928135948616</v>
      </c>
      <c r="Q675" s="9">
        <f t="shared" si="93"/>
        <v>0</v>
      </c>
      <c r="R675" s="9">
        <f t="shared" si="93"/>
        <v>0.1326736553545009</v>
      </c>
    </row>
    <row r="676" spans="1:18" ht="11.25">
      <c r="A676" s="2">
        <v>1911</v>
      </c>
      <c r="B676" s="4">
        <f t="shared" si="94"/>
        <v>1864074.86633703</v>
      </c>
      <c r="C676" s="4">
        <f t="shared" si="94"/>
        <v>1317758.9443901014</v>
      </c>
      <c r="D676" s="4">
        <f t="shared" si="95"/>
        <v>1153150.6674846916</v>
      </c>
      <c r="E676" s="4">
        <f t="shared" si="91"/>
        <v>916115.1767228415</v>
      </c>
      <c r="F676" s="4">
        <f t="shared" si="96"/>
        <v>107302.81324231808</v>
      </c>
      <c r="G676" s="4">
        <f t="shared" si="91"/>
        <v>12903.648938354834</v>
      </c>
      <c r="H676" s="4">
        <f t="shared" si="91"/>
        <v>0</v>
      </c>
      <c r="I676" s="4">
        <f t="shared" si="97"/>
        <v>819941.8487276492</v>
      </c>
      <c r="J676" s="4"/>
      <c r="K676" s="9">
        <f t="shared" si="92"/>
        <v>0.3010822497533777</v>
      </c>
      <c r="L676" s="9">
        <f t="shared" si="93"/>
        <v>0.212842217216974</v>
      </c>
      <c r="M676" s="9">
        <f t="shared" si="93"/>
        <v>0.18625496407939157</v>
      </c>
      <c r="N676" s="9">
        <f t="shared" si="93"/>
        <v>0.14796938868819887</v>
      </c>
      <c r="O676" s="9">
        <f t="shared" si="93"/>
        <v>0.017331370643577183</v>
      </c>
      <c r="P676" s="9">
        <f t="shared" si="93"/>
        <v>0.002084175760613055</v>
      </c>
      <c r="Q676" s="9">
        <f t="shared" si="93"/>
        <v>0</v>
      </c>
      <c r="R676" s="9">
        <f t="shared" si="93"/>
        <v>0.13243563385786758</v>
      </c>
    </row>
    <row r="677" spans="1:18" ht="11.25">
      <c r="A677" s="2">
        <v>1912</v>
      </c>
      <c r="B677" s="4">
        <f t="shared" si="94"/>
        <v>1854596.696590239</v>
      </c>
      <c r="C677" s="4">
        <f t="shared" si="94"/>
        <v>1328009.4651501984</v>
      </c>
      <c r="D677" s="4">
        <f t="shared" si="95"/>
        <v>1162524.9847884346</v>
      </c>
      <c r="E677" s="4">
        <f t="shared" si="91"/>
        <v>949416.0315912927</v>
      </c>
      <c r="F677" s="4">
        <f t="shared" si="96"/>
        <v>117206.24399854933</v>
      </c>
      <c r="G677" s="4">
        <f t="shared" si="91"/>
        <v>13100.907188495537</v>
      </c>
      <c r="H677" s="4">
        <f t="shared" si="91"/>
        <v>0</v>
      </c>
      <c r="I677" s="4">
        <f t="shared" si="97"/>
        <v>824722.4629074769</v>
      </c>
      <c r="J677" s="4"/>
      <c r="K677" s="9">
        <f t="shared" si="92"/>
        <v>0.29675556573695905</v>
      </c>
      <c r="L677" s="9">
        <f t="shared" si="93"/>
        <v>0.21249590321132555</v>
      </c>
      <c r="M677" s="9">
        <f t="shared" si="93"/>
        <v>0.1860165933534303</v>
      </c>
      <c r="N677" s="9">
        <f t="shared" si="93"/>
        <v>0.15191685183771372</v>
      </c>
      <c r="O677" s="9">
        <f t="shared" si="93"/>
        <v>0.018754268952188444</v>
      </c>
      <c r="P677" s="9">
        <f t="shared" si="93"/>
        <v>0.0020962870965624087</v>
      </c>
      <c r="Q677" s="9">
        <f t="shared" si="93"/>
        <v>0</v>
      </c>
      <c r="R677" s="9">
        <f t="shared" si="93"/>
        <v>0.13196452981182058</v>
      </c>
    </row>
    <row r="678" spans="1:18" ht="11.25">
      <c r="A678" s="2">
        <v>1913</v>
      </c>
      <c r="B678" s="4">
        <f t="shared" si="94"/>
        <v>1887391.9358317226</v>
      </c>
      <c r="C678" s="4">
        <f t="shared" si="94"/>
        <v>1344128.91080525</v>
      </c>
      <c r="D678" s="4">
        <f t="shared" si="95"/>
        <v>1251548.1086657024</v>
      </c>
      <c r="E678" s="4">
        <f t="shared" si="91"/>
        <v>1042595.0996330074</v>
      </c>
      <c r="F678" s="4">
        <f t="shared" si="96"/>
        <v>136713.13861364592</v>
      </c>
      <c r="G678" s="4">
        <f t="shared" si="91"/>
        <v>14164.099638749778</v>
      </c>
      <c r="H678" s="4">
        <f t="shared" si="91"/>
        <v>0</v>
      </c>
      <c r="I678" s="4">
        <f t="shared" si="97"/>
        <v>824080.7215084309</v>
      </c>
      <c r="J678" s="4"/>
      <c r="K678" s="9">
        <f t="shared" si="92"/>
        <v>0.29034020614715567</v>
      </c>
      <c r="L678" s="9">
        <f t="shared" si="93"/>
        <v>0.20676927650407353</v>
      </c>
      <c r="M678" s="9">
        <f t="shared" si="93"/>
        <v>0.19252743904140576</v>
      </c>
      <c r="N678" s="9">
        <f t="shared" si="93"/>
        <v>0.16038389822941929</v>
      </c>
      <c r="O678" s="9">
        <f t="shared" si="93"/>
        <v>0.02103077802471316</v>
      </c>
      <c r="P678" s="9">
        <f t="shared" si="93"/>
        <v>0.0021788837447751608</v>
      </c>
      <c r="Q678" s="9">
        <f t="shared" si="93"/>
        <v>0</v>
      </c>
      <c r="R678" s="9">
        <f t="shared" si="93"/>
        <v>0.1267695183084575</v>
      </c>
    </row>
    <row r="679" spans="1:18" ht="11.25">
      <c r="A679" s="2">
        <v>1914</v>
      </c>
      <c r="B679" s="4">
        <f t="shared" si="94"/>
        <v>1788564.556378218</v>
      </c>
      <c r="C679" s="4">
        <f t="shared" si="94"/>
        <v>1302980.7824604306</v>
      </c>
      <c r="D679" s="4">
        <f t="shared" si="95"/>
        <v>1257650.067072419</v>
      </c>
      <c r="E679" s="4">
        <f t="shared" si="91"/>
        <v>964859.8023451784</v>
      </c>
      <c r="F679" s="4">
        <f t="shared" si="96"/>
        <v>160758.29728409337</v>
      </c>
      <c r="G679" s="4">
        <f t="shared" si="91"/>
        <v>13848.53954366238</v>
      </c>
      <c r="H679" s="4">
        <f t="shared" si="91"/>
        <v>0</v>
      </c>
      <c r="I679" s="4">
        <f t="shared" si="97"/>
        <v>830441.0806977244</v>
      </c>
      <c r="J679" s="4"/>
      <c r="K679" s="9">
        <f t="shared" si="92"/>
        <v>0.2830408874134267</v>
      </c>
      <c r="L679" s="9">
        <f t="shared" si="93"/>
        <v>0.20619710685592602</v>
      </c>
      <c r="M679" s="9">
        <f t="shared" si="93"/>
        <v>0.19902350729825083</v>
      </c>
      <c r="N679" s="9">
        <f t="shared" si="93"/>
        <v>0.15268935846427054</v>
      </c>
      <c r="O679" s="9">
        <f t="shared" si="93"/>
        <v>0.025440049653281487</v>
      </c>
      <c r="P679" s="9">
        <f t="shared" si="93"/>
        <v>0.002191535613204477</v>
      </c>
      <c r="Q679" s="9">
        <f t="shared" si="93"/>
        <v>0</v>
      </c>
      <c r="R679" s="9">
        <f t="shared" si="93"/>
        <v>0.13141755470164002</v>
      </c>
    </row>
    <row r="680" spans="1:18" ht="11.25">
      <c r="A680" s="2">
        <v>1915</v>
      </c>
      <c r="B680" s="4">
        <f t="shared" si="94"/>
        <v>1791335.904680305</v>
      </c>
      <c r="C680" s="4">
        <f t="shared" si="94"/>
        <v>1266990.9271207743</v>
      </c>
      <c r="D680" s="4">
        <f t="shared" si="95"/>
        <v>1302621.0266773435</v>
      </c>
      <c r="E680" s="4">
        <f t="shared" si="91"/>
        <v>867332.8622218648</v>
      </c>
      <c r="F680" s="4">
        <f t="shared" si="96"/>
        <v>160117.8520779962</v>
      </c>
      <c r="G680" s="4">
        <f t="shared" si="91"/>
        <v>14323.15444378383</v>
      </c>
      <c r="H680" s="4">
        <f t="shared" si="91"/>
        <v>0</v>
      </c>
      <c r="I680" s="4">
        <f t="shared" si="97"/>
        <v>829462.7781312311</v>
      </c>
      <c r="J680" s="4"/>
      <c r="K680" s="9">
        <f t="shared" si="92"/>
        <v>0.2874330667106517</v>
      </c>
      <c r="L680" s="9">
        <f t="shared" si="93"/>
        <v>0.2032980451770096</v>
      </c>
      <c r="M680" s="9">
        <f t="shared" si="93"/>
        <v>0.20901515761582842</v>
      </c>
      <c r="N680" s="9">
        <f t="shared" si="93"/>
        <v>0.13916995902108584</v>
      </c>
      <c r="O680" s="9">
        <f t="shared" si="93"/>
        <v>0.02569209110231874</v>
      </c>
      <c r="P680" s="9">
        <f t="shared" si="93"/>
        <v>0.0022982558413475367</v>
      </c>
      <c r="Q680" s="9">
        <f t="shared" si="93"/>
        <v>0</v>
      </c>
      <c r="R680" s="9">
        <f t="shared" si="93"/>
        <v>0.13309342453175804</v>
      </c>
    </row>
    <row r="681" spans="1:18" ht="11.25">
      <c r="A681" s="2">
        <v>1916</v>
      </c>
      <c r="B681" s="4">
        <f t="shared" si="94"/>
        <v>1816565.3701529084</v>
      </c>
      <c r="C681" s="4">
        <f t="shared" si="94"/>
        <v>1231096.4663311187</v>
      </c>
      <c r="D681" s="4">
        <f t="shared" si="95"/>
        <v>1339417.366822398</v>
      </c>
      <c r="E681" s="4">
        <f aca="true" t="shared" si="98" ref="E681:E712">F27+F138+F247</f>
        <v>872873.3893247063</v>
      </c>
      <c r="F681" s="4">
        <f t="shared" si="96"/>
        <v>174157.86226612472</v>
      </c>
      <c r="G681" s="4">
        <f aca="true" t="shared" si="99" ref="G681:H696">H27+H138+H247</f>
        <v>14811.84439254349</v>
      </c>
      <c r="H681" s="4">
        <f t="shared" si="99"/>
        <v>0</v>
      </c>
      <c r="I681" s="4">
        <f t="shared" si="97"/>
        <v>845541.2154016619</v>
      </c>
      <c r="J681" s="4"/>
      <c r="K681" s="9">
        <f t="shared" si="92"/>
        <v>0.28859733095807</v>
      </c>
      <c r="L681" s="9">
        <f aca="true" t="shared" si="100" ref="L681:L710">C681/SUM($B681:$I681)</f>
        <v>0.19558401815463758</v>
      </c>
      <c r="M681" s="9">
        <f aca="true" t="shared" si="101" ref="M681:M710">D681/SUM($B681:$I681)</f>
        <v>0.21279293520347822</v>
      </c>
      <c r="N681" s="9">
        <f aca="true" t="shared" si="102" ref="N681:N710">E681/SUM($B681:$I681)</f>
        <v>0.1386731986431241</v>
      </c>
      <c r="O681" s="9">
        <f aca="true" t="shared" si="103" ref="O681:O710">F681/SUM($B681:$I681)</f>
        <v>0.027668420328378292</v>
      </c>
      <c r="P681" s="9">
        <f aca="true" t="shared" si="104" ref="P681:P710">G681/SUM($B681:$I681)</f>
        <v>0.0023531543805079195</v>
      </c>
      <c r="Q681" s="9">
        <f aca="true" t="shared" si="105" ref="Q681:Q710">H681/SUM($B681:$I681)</f>
        <v>0</v>
      </c>
      <c r="R681" s="9">
        <f aca="true" t="shared" si="106" ref="R681:R710">I681/SUM($B681:$I681)</f>
        <v>0.13433094233180382</v>
      </c>
    </row>
    <row r="682" spans="1:18" ht="11.25">
      <c r="A682" s="2">
        <v>1917</v>
      </c>
      <c r="B682" s="4">
        <f aca="true" t="shared" si="107" ref="B682:C697">C28+C139+C248</f>
        <v>1839527.0292229552</v>
      </c>
      <c r="C682" s="4">
        <f t="shared" si="107"/>
        <v>1199065.743609896</v>
      </c>
      <c r="D682" s="4">
        <f t="shared" si="95"/>
        <v>1403121.0852896979</v>
      </c>
      <c r="E682" s="4">
        <f t="shared" si="98"/>
        <v>743654.3680276169</v>
      </c>
      <c r="F682" s="4">
        <f t="shared" si="96"/>
        <v>212098.8365348771</v>
      </c>
      <c r="G682" s="4">
        <f t="shared" si="99"/>
        <v>15870.611994982519</v>
      </c>
      <c r="H682" s="4">
        <f t="shared" si="99"/>
        <v>0</v>
      </c>
      <c r="I682" s="4">
        <f t="shared" si="97"/>
        <v>856734.8340791002</v>
      </c>
      <c r="J682" s="4"/>
      <c r="K682" s="9">
        <f t="shared" si="92"/>
        <v>0.29338209831755285</v>
      </c>
      <c r="L682" s="9">
        <f t="shared" si="100"/>
        <v>0.19123634406696777</v>
      </c>
      <c r="M682" s="9">
        <f t="shared" si="101"/>
        <v>0.22378067930308218</v>
      </c>
      <c r="N682" s="9">
        <f t="shared" si="102"/>
        <v>0.11860379078371922</v>
      </c>
      <c r="O682" s="9">
        <f t="shared" si="103"/>
        <v>0.033827174444726216</v>
      </c>
      <c r="P682" s="9">
        <f t="shared" si="104"/>
        <v>0.0025311688138871906</v>
      </c>
      <c r="Q682" s="9">
        <f t="shared" si="105"/>
        <v>0</v>
      </c>
      <c r="R682" s="9">
        <f t="shared" si="106"/>
        <v>0.13663874427006453</v>
      </c>
    </row>
    <row r="683" spans="1:18" ht="11.25">
      <c r="A683" s="2">
        <v>1918</v>
      </c>
      <c r="B683" s="4">
        <f t="shared" si="107"/>
        <v>1783381.7794750524</v>
      </c>
      <c r="C683" s="4">
        <f t="shared" si="107"/>
        <v>1151709.4614488583</v>
      </c>
      <c r="D683" s="4">
        <f t="shared" si="95"/>
        <v>1371528.2611026927</v>
      </c>
      <c r="E683" s="4">
        <f t="shared" si="98"/>
        <v>656214.6296488461</v>
      </c>
      <c r="F683" s="4">
        <f t="shared" si="96"/>
        <v>236246.26255943495</v>
      </c>
      <c r="G683" s="4">
        <f t="shared" si="99"/>
        <v>14668.160329439977</v>
      </c>
      <c r="H683" s="4">
        <f t="shared" si="99"/>
        <v>0</v>
      </c>
      <c r="I683" s="4">
        <f t="shared" si="97"/>
        <v>867844.0867353601</v>
      </c>
      <c r="J683" s="4"/>
      <c r="K683" s="9">
        <f t="shared" si="92"/>
        <v>0.2932425574452698</v>
      </c>
      <c r="L683" s="9">
        <f t="shared" si="100"/>
        <v>0.18937629160290634</v>
      </c>
      <c r="M683" s="9">
        <f t="shared" si="101"/>
        <v>0.22552123136113017</v>
      </c>
      <c r="N683" s="9">
        <f t="shared" si="102"/>
        <v>0.1079017731625984</v>
      </c>
      <c r="O683" s="9">
        <f t="shared" si="103"/>
        <v>0.038846117537551364</v>
      </c>
      <c r="P683" s="9">
        <f t="shared" si="104"/>
        <v>0.0024118945800199595</v>
      </c>
      <c r="Q683" s="9">
        <f t="shared" si="105"/>
        <v>0</v>
      </c>
      <c r="R683" s="9">
        <f t="shared" si="106"/>
        <v>0.14270013431052414</v>
      </c>
    </row>
    <row r="684" spans="1:18" ht="11.25">
      <c r="A684" s="2">
        <v>1919</v>
      </c>
      <c r="B684" s="4">
        <f t="shared" si="107"/>
        <v>1606475.2880028265</v>
      </c>
      <c r="C684" s="4">
        <f t="shared" si="107"/>
        <v>1107179.5260635905</v>
      </c>
      <c r="D684" s="4">
        <f t="shared" si="95"/>
        <v>1289237.3120755088</v>
      </c>
      <c r="E684" s="4">
        <f t="shared" si="98"/>
        <v>745719.8711460903</v>
      </c>
      <c r="F684" s="4">
        <f t="shared" si="96"/>
        <v>218987.14325809115</v>
      </c>
      <c r="G684" s="4">
        <f t="shared" si="99"/>
        <v>13882.723769444794</v>
      </c>
      <c r="H684" s="4">
        <f t="shared" si="99"/>
        <v>0</v>
      </c>
      <c r="I684" s="4">
        <f t="shared" si="97"/>
        <v>875843.2479351187</v>
      </c>
      <c r="J684" s="4"/>
      <c r="K684" s="9">
        <f t="shared" si="92"/>
        <v>0.27426773436954394</v>
      </c>
      <c r="L684" s="9">
        <f t="shared" si="100"/>
        <v>0.1890247689594539</v>
      </c>
      <c r="M684" s="9">
        <f t="shared" si="101"/>
        <v>0.2201068384234046</v>
      </c>
      <c r="N684" s="9">
        <f t="shared" si="102"/>
        <v>0.1273140651841926</v>
      </c>
      <c r="O684" s="9">
        <f t="shared" si="103"/>
        <v>0.037386885491480865</v>
      </c>
      <c r="P684" s="9">
        <f t="shared" si="104"/>
        <v>0.002370147380142669</v>
      </c>
      <c r="Q684" s="9">
        <f t="shared" si="105"/>
        <v>0</v>
      </c>
      <c r="R684" s="9">
        <f t="shared" si="106"/>
        <v>0.14952956019178126</v>
      </c>
    </row>
    <row r="685" spans="1:18" ht="11.25">
      <c r="A685" s="2">
        <v>1920</v>
      </c>
      <c r="B685" s="4">
        <f t="shared" si="107"/>
        <v>1632040.055006885</v>
      </c>
      <c r="C685" s="4">
        <f t="shared" si="107"/>
        <v>1075224.5097906166</v>
      </c>
      <c r="D685" s="4">
        <f t="shared" si="95"/>
        <v>1354206.9533586116</v>
      </c>
      <c r="E685" s="4">
        <f t="shared" si="98"/>
        <v>858669.9005202992</v>
      </c>
      <c r="F685" s="4">
        <f t="shared" si="96"/>
        <v>173353.19567041707</v>
      </c>
      <c r="G685" s="4">
        <f t="shared" si="99"/>
        <v>14912.855612757397</v>
      </c>
      <c r="H685" s="4">
        <f t="shared" si="99"/>
        <v>0</v>
      </c>
      <c r="I685" s="4">
        <f t="shared" si="97"/>
        <v>881463.0449049495</v>
      </c>
      <c r="J685" s="4"/>
      <c r="K685" s="9">
        <f t="shared" si="92"/>
        <v>0.2724666670100454</v>
      </c>
      <c r="L685" s="9">
        <f t="shared" si="100"/>
        <v>0.17950713744517952</v>
      </c>
      <c r="M685" s="9">
        <f t="shared" si="101"/>
        <v>0.22608284269217419</v>
      </c>
      <c r="N685" s="9">
        <f t="shared" si="102"/>
        <v>0.14335366655913737</v>
      </c>
      <c r="O685" s="9">
        <f t="shared" si="103"/>
        <v>0.028941058949475056</v>
      </c>
      <c r="P685" s="9">
        <f t="shared" si="104"/>
        <v>0.002489679130082941</v>
      </c>
      <c r="Q685" s="9">
        <f t="shared" si="105"/>
        <v>0</v>
      </c>
      <c r="R685" s="9">
        <f t="shared" si="106"/>
        <v>0.14715894821390543</v>
      </c>
    </row>
    <row r="686" spans="1:18" ht="11.25">
      <c r="A686" s="2">
        <v>1921</v>
      </c>
      <c r="B686" s="4">
        <f t="shared" si="107"/>
        <v>1308765.3404519963</v>
      </c>
      <c r="C686" s="4">
        <f t="shared" si="107"/>
        <v>1031982.0299871466</v>
      </c>
      <c r="D686" s="4">
        <f t="shared" si="95"/>
        <v>1524623.1681095264</v>
      </c>
      <c r="E686" s="4">
        <f t="shared" si="98"/>
        <v>765024.8705434008</v>
      </c>
      <c r="F686" s="4">
        <f t="shared" si="96"/>
        <v>163335.8912341757</v>
      </c>
      <c r="G686" s="4">
        <f t="shared" si="99"/>
        <v>15372.274842336932</v>
      </c>
      <c r="H686" s="4">
        <f t="shared" si="99"/>
        <v>0</v>
      </c>
      <c r="I686" s="4">
        <f t="shared" si="97"/>
        <v>894073.8001707278</v>
      </c>
      <c r="J686" s="4"/>
      <c r="K686" s="9">
        <f t="shared" si="92"/>
        <v>0.22948003442977807</v>
      </c>
      <c r="L686" s="9">
        <f t="shared" si="100"/>
        <v>0.18094861198767273</v>
      </c>
      <c r="M686" s="9">
        <f t="shared" si="101"/>
        <v>0.26732873059534096</v>
      </c>
      <c r="N686" s="9">
        <f t="shared" si="102"/>
        <v>0.13414011527177613</v>
      </c>
      <c r="O686" s="9">
        <f t="shared" si="103"/>
        <v>0.0286394549011301</v>
      </c>
      <c r="P686" s="9">
        <f t="shared" si="104"/>
        <v>0.002695387821674117</v>
      </c>
      <c r="Q686" s="9">
        <f t="shared" si="105"/>
        <v>0</v>
      </c>
      <c r="R686" s="9">
        <f t="shared" si="106"/>
        <v>0.15676766499262787</v>
      </c>
    </row>
    <row r="687" spans="1:18" ht="11.25">
      <c r="A687" s="2">
        <v>1922</v>
      </c>
      <c r="B687" s="4">
        <f t="shared" si="107"/>
        <v>1360392.1087080722</v>
      </c>
      <c r="C687" s="4">
        <f t="shared" si="107"/>
        <v>980012.3661587168</v>
      </c>
      <c r="D687" s="4">
        <f t="shared" si="95"/>
        <v>1266367.3626065664</v>
      </c>
      <c r="E687" s="4">
        <f t="shared" si="98"/>
        <v>921630.744893465</v>
      </c>
      <c r="F687" s="4">
        <f t="shared" si="96"/>
        <v>151556.89087350553</v>
      </c>
      <c r="G687" s="4">
        <f t="shared" si="99"/>
        <v>15042.967231952283</v>
      </c>
      <c r="H687" s="4">
        <f t="shared" si="99"/>
        <v>0</v>
      </c>
      <c r="I687" s="4">
        <f t="shared" si="97"/>
        <v>903305.4836570013</v>
      </c>
      <c r="J687" s="4"/>
      <c r="K687" s="9">
        <f t="shared" si="92"/>
        <v>0.24300058645303216</v>
      </c>
      <c r="L687" s="9">
        <f t="shared" si="100"/>
        <v>0.17505510226308976</v>
      </c>
      <c r="M687" s="9">
        <f t="shared" si="101"/>
        <v>0.2262053784409381</v>
      </c>
      <c r="N687" s="9">
        <f t="shared" si="102"/>
        <v>0.16462666173133172</v>
      </c>
      <c r="O687" s="9">
        <f t="shared" si="103"/>
        <v>0.027071910464281503</v>
      </c>
      <c r="P687" s="9">
        <f t="shared" si="104"/>
        <v>0.0026870560597632644</v>
      </c>
      <c r="Q687" s="9">
        <f t="shared" si="105"/>
        <v>0</v>
      </c>
      <c r="R687" s="9">
        <f t="shared" si="106"/>
        <v>0.16135330458756336</v>
      </c>
    </row>
    <row r="688" spans="1:18" ht="11.25">
      <c r="A688" s="2">
        <v>1923</v>
      </c>
      <c r="B688" s="4">
        <f t="shared" si="107"/>
        <v>1495508.18984078</v>
      </c>
      <c r="C688" s="4">
        <f t="shared" si="107"/>
        <v>945064.4661384941</v>
      </c>
      <c r="D688" s="4">
        <f t="shared" si="95"/>
        <v>1297497.613593239</v>
      </c>
      <c r="E688" s="4">
        <f t="shared" si="98"/>
        <v>950526.3400363721</v>
      </c>
      <c r="F688" s="4">
        <f t="shared" si="96"/>
        <v>165653.98799997292</v>
      </c>
      <c r="G688" s="4">
        <f t="shared" si="99"/>
        <v>16682.252500206614</v>
      </c>
      <c r="H688" s="4">
        <f t="shared" si="99"/>
        <v>0</v>
      </c>
      <c r="I688" s="4">
        <f t="shared" si="97"/>
        <v>883571.5864077031</v>
      </c>
      <c r="J688" s="4"/>
      <c r="K688" s="9">
        <f t="shared" si="92"/>
        <v>0.2598847922247879</v>
      </c>
      <c r="L688" s="9">
        <f t="shared" si="100"/>
        <v>0.164230382748744</v>
      </c>
      <c r="M688" s="9">
        <f t="shared" si="101"/>
        <v>0.22547512612200216</v>
      </c>
      <c r="N688" s="9">
        <f t="shared" si="102"/>
        <v>0.1651795303179453</v>
      </c>
      <c r="O688" s="9">
        <f t="shared" si="103"/>
        <v>0.028786838176502332</v>
      </c>
      <c r="P688" s="9">
        <f t="shared" si="104"/>
        <v>0.0028989902926036273</v>
      </c>
      <c r="Q688" s="9">
        <f t="shared" si="105"/>
        <v>0</v>
      </c>
      <c r="R688" s="9">
        <f t="shared" si="106"/>
        <v>0.15354434011741483</v>
      </c>
    </row>
    <row r="689" spans="1:18" ht="11.25">
      <c r="A689" s="2">
        <v>1924</v>
      </c>
      <c r="B689" s="4">
        <f t="shared" si="107"/>
        <v>1473470.7566420324</v>
      </c>
      <c r="C689" s="4">
        <f t="shared" si="107"/>
        <v>914835.7816828525</v>
      </c>
      <c r="D689" s="4">
        <f t="shared" si="95"/>
        <v>1384509.885292768</v>
      </c>
      <c r="E689" s="4">
        <f t="shared" si="98"/>
        <v>1007175.0868056412</v>
      </c>
      <c r="F689" s="4">
        <f t="shared" si="96"/>
        <v>181671.18571356783</v>
      </c>
      <c r="G689" s="4">
        <f t="shared" si="99"/>
        <v>18547.06810015979</v>
      </c>
      <c r="H689" s="4">
        <f t="shared" si="99"/>
        <v>0</v>
      </c>
      <c r="I689" s="4">
        <f t="shared" si="97"/>
        <v>889683.282637576</v>
      </c>
      <c r="J689" s="4"/>
      <c r="K689" s="9">
        <f t="shared" si="92"/>
        <v>0.25102173836482017</v>
      </c>
      <c r="L689" s="9">
        <f t="shared" si="100"/>
        <v>0.15585220622886023</v>
      </c>
      <c r="M689" s="9">
        <f t="shared" si="101"/>
        <v>0.2358662882333001</v>
      </c>
      <c r="N689" s="9">
        <f t="shared" si="102"/>
        <v>0.17158320922762088</v>
      </c>
      <c r="O689" s="9">
        <f t="shared" si="103"/>
        <v>0.030949658581990343</v>
      </c>
      <c r="P689" s="9">
        <f t="shared" si="104"/>
        <v>0.0031596943848977124</v>
      </c>
      <c r="Q689" s="9">
        <f t="shared" si="105"/>
        <v>0</v>
      </c>
      <c r="R689" s="9">
        <f t="shared" si="106"/>
        <v>0.15156720497851056</v>
      </c>
    </row>
    <row r="690" spans="1:18" ht="11.25">
      <c r="A690" s="2">
        <v>1925</v>
      </c>
      <c r="B690" s="4">
        <f t="shared" si="107"/>
        <v>1333150.1456729367</v>
      </c>
      <c r="C690" s="4">
        <f t="shared" si="107"/>
        <v>870540.7121673375</v>
      </c>
      <c r="D690" s="4">
        <f t="shared" si="95"/>
        <v>1330950.6984317973</v>
      </c>
      <c r="E690" s="4">
        <f t="shared" si="98"/>
        <v>943777.6974893179</v>
      </c>
      <c r="F690" s="4">
        <f t="shared" si="96"/>
        <v>183716.9755163723</v>
      </c>
      <c r="G690" s="4">
        <f t="shared" si="99"/>
        <v>17639.896977345175</v>
      </c>
      <c r="H690" s="4">
        <f t="shared" si="99"/>
        <v>0</v>
      </c>
      <c r="I690" s="4">
        <f t="shared" si="97"/>
        <v>896329.241415014</v>
      </c>
      <c r="J690" s="4"/>
      <c r="K690" s="9">
        <f t="shared" si="92"/>
        <v>0.23908266751960078</v>
      </c>
      <c r="L690" s="9">
        <f t="shared" si="100"/>
        <v>0.15611984615905455</v>
      </c>
      <c r="M690" s="9">
        <f t="shared" si="101"/>
        <v>0.238688226041882</v>
      </c>
      <c r="N690" s="9">
        <f t="shared" si="102"/>
        <v>0.16925392101829292</v>
      </c>
      <c r="O690" s="9">
        <f t="shared" si="103"/>
        <v>0.03294718506962778</v>
      </c>
      <c r="P690" s="9">
        <f t="shared" si="104"/>
        <v>0.0031634798509404248</v>
      </c>
      <c r="Q690" s="9">
        <f t="shared" si="105"/>
        <v>0</v>
      </c>
      <c r="R690" s="9">
        <f t="shared" si="106"/>
        <v>0.16074467434060158</v>
      </c>
    </row>
    <row r="691" spans="1:18" ht="11.25">
      <c r="A691" s="2">
        <v>1926</v>
      </c>
      <c r="B691" s="4">
        <f t="shared" si="107"/>
        <v>1118135.116270177</v>
      </c>
      <c r="C691" s="4">
        <f t="shared" si="107"/>
        <v>846583.0617560198</v>
      </c>
      <c r="D691" s="4">
        <f t="shared" si="95"/>
        <v>1542871.6731992646</v>
      </c>
      <c r="E691" s="4">
        <f t="shared" si="98"/>
        <v>792673.6858238784</v>
      </c>
      <c r="F691" s="4">
        <f t="shared" si="96"/>
        <v>192465.6192342227</v>
      </c>
      <c r="G691" s="4">
        <f t="shared" si="99"/>
        <v>18427.345011410845</v>
      </c>
      <c r="H691" s="4">
        <f t="shared" si="99"/>
        <v>0</v>
      </c>
      <c r="I691" s="4">
        <f t="shared" si="97"/>
        <v>903189.6139428947</v>
      </c>
      <c r="J691" s="4"/>
      <c r="K691" s="9">
        <f t="shared" si="92"/>
        <v>0.20651341685071678</v>
      </c>
      <c r="L691" s="9">
        <f t="shared" si="100"/>
        <v>0.1563592433393643</v>
      </c>
      <c r="M691" s="9">
        <f t="shared" si="101"/>
        <v>0.28495992689811284</v>
      </c>
      <c r="N691" s="9">
        <f t="shared" si="102"/>
        <v>0.14640247759429648</v>
      </c>
      <c r="O691" s="9">
        <f t="shared" si="103"/>
        <v>0.03554734313947106</v>
      </c>
      <c r="P691" s="9">
        <f t="shared" si="104"/>
        <v>0.003403429448211638</v>
      </c>
      <c r="Q691" s="9">
        <f t="shared" si="105"/>
        <v>0</v>
      </c>
      <c r="R691" s="9">
        <f t="shared" si="106"/>
        <v>0.16681416272982666</v>
      </c>
    </row>
    <row r="692" spans="1:18" ht="11.25">
      <c r="A692" s="2">
        <v>1927</v>
      </c>
      <c r="B692" s="4">
        <f t="shared" si="107"/>
        <v>1326421.9949308417</v>
      </c>
      <c r="C692" s="4">
        <f t="shared" si="107"/>
        <v>798750.6752109765</v>
      </c>
      <c r="D692" s="4">
        <f t="shared" si="95"/>
        <v>1437620.688717148</v>
      </c>
      <c r="E692" s="4">
        <f t="shared" si="98"/>
        <v>1020345.2731750446</v>
      </c>
      <c r="F692" s="4">
        <f t="shared" si="96"/>
        <v>220346.0811432681</v>
      </c>
      <c r="G692" s="4">
        <f t="shared" si="99"/>
        <v>17955.84555729674</v>
      </c>
      <c r="H692" s="4">
        <f t="shared" si="99"/>
        <v>0</v>
      </c>
      <c r="I692" s="4">
        <f t="shared" si="97"/>
        <v>909389.4853275847</v>
      </c>
      <c r="J692" s="4"/>
      <c r="K692" s="9">
        <f t="shared" si="92"/>
        <v>0.23145373091375773</v>
      </c>
      <c r="L692" s="9">
        <f t="shared" si="100"/>
        <v>0.13937783341500062</v>
      </c>
      <c r="M692" s="9">
        <f t="shared" si="101"/>
        <v>0.25085732392407945</v>
      </c>
      <c r="N692" s="9">
        <f t="shared" si="102"/>
        <v>0.17804493682939468</v>
      </c>
      <c r="O692" s="9">
        <f t="shared" si="103"/>
        <v>0.03844924373068322</v>
      </c>
      <c r="P692" s="9">
        <f t="shared" si="104"/>
        <v>0.0031332015465894312</v>
      </c>
      <c r="Q692" s="9">
        <f t="shared" si="105"/>
        <v>0</v>
      </c>
      <c r="R692" s="9">
        <f t="shared" si="106"/>
        <v>0.15868372964049476</v>
      </c>
    </row>
    <row r="693" spans="1:18" ht="11.25">
      <c r="A693" s="2">
        <v>1928</v>
      </c>
      <c r="B693" s="4">
        <f t="shared" si="107"/>
        <v>1246900.1709402592</v>
      </c>
      <c r="C693" s="4">
        <f t="shared" si="107"/>
        <v>751799.3130312738</v>
      </c>
      <c r="D693" s="4">
        <f t="shared" si="95"/>
        <v>1361451.1392521197</v>
      </c>
      <c r="E693" s="4">
        <f t="shared" si="98"/>
        <v>980484.7100713216</v>
      </c>
      <c r="F693" s="4">
        <f t="shared" si="96"/>
        <v>223534.624809187</v>
      </c>
      <c r="G693" s="4">
        <f t="shared" si="99"/>
        <v>17683.118006645207</v>
      </c>
      <c r="H693" s="4">
        <f t="shared" si="99"/>
        <v>0</v>
      </c>
      <c r="I693" s="4">
        <f t="shared" si="97"/>
        <v>916582.6635931319</v>
      </c>
      <c r="J693" s="4"/>
      <c r="K693" s="9">
        <f t="shared" si="92"/>
        <v>0.22677361889245218</v>
      </c>
      <c r="L693" s="9">
        <f t="shared" si="100"/>
        <v>0.1367296716050653</v>
      </c>
      <c r="M693" s="9">
        <f t="shared" si="101"/>
        <v>0.24760699291639382</v>
      </c>
      <c r="N693" s="9">
        <f t="shared" si="102"/>
        <v>0.17832066363734853</v>
      </c>
      <c r="O693" s="9">
        <f t="shared" si="103"/>
        <v>0.04065422156251719</v>
      </c>
      <c r="P693" s="9">
        <f t="shared" si="104"/>
        <v>0.003216027038191293</v>
      </c>
      <c r="Q693" s="9">
        <f t="shared" si="105"/>
        <v>0</v>
      </c>
      <c r="R693" s="9">
        <f t="shared" si="106"/>
        <v>0.16669880434803172</v>
      </c>
    </row>
    <row r="694" spans="1:18" ht="11.25">
      <c r="A694" s="2">
        <v>1929</v>
      </c>
      <c r="B694" s="4">
        <f t="shared" si="107"/>
        <v>1323112.509298987</v>
      </c>
      <c r="C694" s="4">
        <f t="shared" si="107"/>
        <v>717235.9678109214</v>
      </c>
      <c r="D694" s="4">
        <f t="shared" si="95"/>
        <v>1458047.6925300676</v>
      </c>
      <c r="E694" s="4">
        <f t="shared" si="98"/>
        <v>1020650.1657187894</v>
      </c>
      <c r="F694" s="4">
        <f t="shared" si="96"/>
        <v>254513.40080529542</v>
      </c>
      <c r="G694" s="4">
        <f t="shared" si="99"/>
        <v>18487.76331304599</v>
      </c>
      <c r="H694" s="4">
        <f t="shared" si="99"/>
        <v>0</v>
      </c>
      <c r="I694" s="4">
        <f t="shared" si="97"/>
        <v>924138.6883677455</v>
      </c>
      <c r="J694" s="4"/>
      <c r="K694" s="9">
        <f t="shared" si="92"/>
        <v>0.23146770693237936</v>
      </c>
      <c r="L694" s="9">
        <f t="shared" si="100"/>
        <v>0.12547456367605436</v>
      </c>
      <c r="M694" s="9">
        <f t="shared" si="101"/>
        <v>0.2550735131109837</v>
      </c>
      <c r="N694" s="9">
        <f t="shared" si="102"/>
        <v>0.17855439486718339</v>
      </c>
      <c r="O694" s="9">
        <f t="shared" si="103"/>
        <v>0.04452503687624868</v>
      </c>
      <c r="P694" s="9">
        <f t="shared" si="104"/>
        <v>0.0032342829126803425</v>
      </c>
      <c r="Q694" s="9">
        <f t="shared" si="105"/>
        <v>0</v>
      </c>
      <c r="R694" s="9">
        <f t="shared" si="106"/>
        <v>0.16167050162447025</v>
      </c>
    </row>
    <row r="695" spans="1:18" ht="11.25">
      <c r="A695" s="2">
        <v>1930</v>
      </c>
      <c r="B695" s="4">
        <f t="shared" si="107"/>
        <v>1237847.1246356783</v>
      </c>
      <c r="C695" s="4">
        <f t="shared" si="107"/>
        <v>707417.2523355536</v>
      </c>
      <c r="D695" s="4">
        <f t="shared" si="95"/>
        <v>1450113.3570040266</v>
      </c>
      <c r="E695" s="4">
        <f t="shared" si="98"/>
        <v>1001134.7911970961</v>
      </c>
      <c r="F695" s="4">
        <f t="shared" si="96"/>
        <v>280539.9488573852</v>
      </c>
      <c r="G695" s="4">
        <f t="shared" si="99"/>
        <v>19019.43919984905</v>
      </c>
      <c r="H695" s="4">
        <f t="shared" si="99"/>
        <v>0</v>
      </c>
      <c r="I695" s="4">
        <f t="shared" si="97"/>
        <v>932081.2219987266</v>
      </c>
      <c r="J695" s="4"/>
      <c r="K695" s="9">
        <f t="shared" si="92"/>
        <v>0.21993842294155394</v>
      </c>
      <c r="L695" s="9">
        <f t="shared" si="100"/>
        <v>0.1256926091629623</v>
      </c>
      <c r="M695" s="9">
        <f t="shared" si="101"/>
        <v>0.2576535005643908</v>
      </c>
      <c r="N695" s="9">
        <f t="shared" si="102"/>
        <v>0.17787980659777894</v>
      </c>
      <c r="O695" s="9">
        <f t="shared" si="103"/>
        <v>0.04984582723973885</v>
      </c>
      <c r="P695" s="9">
        <f t="shared" si="104"/>
        <v>0.003379339321952812</v>
      </c>
      <c r="Q695" s="9">
        <f t="shared" si="105"/>
        <v>0</v>
      </c>
      <c r="R695" s="9">
        <f t="shared" si="106"/>
        <v>0.16561049417162227</v>
      </c>
    </row>
    <row r="696" spans="1:18" ht="11.25">
      <c r="A696" s="2">
        <v>1931</v>
      </c>
      <c r="B696" s="4">
        <f t="shared" si="107"/>
        <v>1094076.3927442017</v>
      </c>
      <c r="C696" s="4">
        <f t="shared" si="107"/>
        <v>696796.3838057347</v>
      </c>
      <c r="D696" s="4">
        <f t="shared" si="95"/>
        <v>1427785.0879765768</v>
      </c>
      <c r="E696" s="4">
        <f t="shared" si="98"/>
        <v>924687.8856100037</v>
      </c>
      <c r="F696" s="4">
        <f t="shared" si="96"/>
        <v>276786.88417175424</v>
      </c>
      <c r="G696" s="4">
        <f t="shared" si="99"/>
        <v>19105.278882442755</v>
      </c>
      <c r="H696" s="4">
        <f t="shared" si="99"/>
        <v>0</v>
      </c>
      <c r="I696" s="4">
        <f t="shared" si="97"/>
        <v>941097.0703882008</v>
      </c>
      <c r="J696" s="4"/>
      <c r="K696" s="9">
        <f t="shared" si="92"/>
        <v>0.20334726296473815</v>
      </c>
      <c r="L696" s="9">
        <f t="shared" si="100"/>
        <v>0.12950799270536062</v>
      </c>
      <c r="M696" s="9">
        <f t="shared" si="101"/>
        <v>0.26537103959776803</v>
      </c>
      <c r="N696" s="9">
        <f t="shared" si="102"/>
        <v>0.1718643706074442</v>
      </c>
      <c r="O696" s="9">
        <f t="shared" si="103"/>
        <v>0.05144417308894769</v>
      </c>
      <c r="P696" s="9">
        <f t="shared" si="104"/>
        <v>0.0035509459802694704</v>
      </c>
      <c r="Q696" s="9">
        <f t="shared" si="105"/>
        <v>0</v>
      </c>
      <c r="R696" s="9">
        <f t="shared" si="106"/>
        <v>0.17491421505547183</v>
      </c>
    </row>
    <row r="697" spans="1:18" ht="11.25">
      <c r="A697" s="2">
        <v>1932</v>
      </c>
      <c r="B697" s="4">
        <f t="shared" si="107"/>
        <v>1074993.9753102202</v>
      </c>
      <c r="C697" s="4">
        <f t="shared" si="107"/>
        <v>686622.9717143159</v>
      </c>
      <c r="D697" s="4">
        <f t="shared" si="95"/>
        <v>1391432.657633399</v>
      </c>
      <c r="E697" s="4">
        <f t="shared" si="98"/>
        <v>892307.0139919419</v>
      </c>
      <c r="F697" s="4">
        <f t="shared" si="96"/>
        <v>281759.4913950873</v>
      </c>
      <c r="G697" s="4">
        <f aca="true" t="shared" si="108" ref="G697:H712">H43+H154+H263</f>
        <v>18987.529031565322</v>
      </c>
      <c r="H697" s="4">
        <f t="shared" si="108"/>
        <v>0</v>
      </c>
      <c r="I697" s="4">
        <f t="shared" si="97"/>
        <v>934114.0401327537</v>
      </c>
      <c r="J697" s="4"/>
      <c r="K697" s="9">
        <f t="shared" si="92"/>
        <v>0.2035889504220594</v>
      </c>
      <c r="L697" s="9">
        <f t="shared" si="100"/>
        <v>0.13003686844538165</v>
      </c>
      <c r="M697" s="9">
        <f t="shared" si="101"/>
        <v>0.2635180483395842</v>
      </c>
      <c r="N697" s="9">
        <f t="shared" si="102"/>
        <v>0.168990573533621</v>
      </c>
      <c r="O697" s="9">
        <f t="shared" si="103"/>
        <v>0.05336134010241809</v>
      </c>
      <c r="P697" s="9">
        <f t="shared" si="104"/>
        <v>0.00359597467095499</v>
      </c>
      <c r="Q697" s="9">
        <f t="shared" si="105"/>
        <v>0</v>
      </c>
      <c r="R697" s="9">
        <f t="shared" si="106"/>
        <v>0.17690824448598075</v>
      </c>
    </row>
    <row r="698" spans="1:18" ht="11.25">
      <c r="A698" s="2">
        <v>1933</v>
      </c>
      <c r="B698" s="4">
        <f aca="true" t="shared" si="109" ref="B698:C713">C44+C155+C264</f>
        <v>1083329.5470070152</v>
      </c>
      <c r="C698" s="4">
        <f t="shared" si="109"/>
        <v>678446.851775729</v>
      </c>
      <c r="D698" s="4">
        <f t="shared" si="95"/>
        <v>1404968.490761321</v>
      </c>
      <c r="E698" s="4">
        <f t="shared" si="98"/>
        <v>889117.5425466413</v>
      </c>
      <c r="F698" s="4">
        <f t="shared" si="96"/>
        <v>299954.3051316872</v>
      </c>
      <c r="G698" s="4">
        <f t="shared" si="108"/>
        <v>18843.583238263942</v>
      </c>
      <c r="H698" s="4">
        <f t="shared" si="108"/>
        <v>0</v>
      </c>
      <c r="I698" s="4">
        <f t="shared" si="97"/>
        <v>927430.8374280175</v>
      </c>
      <c r="J698" s="4"/>
      <c r="K698" s="9">
        <f t="shared" si="92"/>
        <v>0.20432118474522867</v>
      </c>
      <c r="L698" s="9">
        <f t="shared" si="100"/>
        <v>0.12795835295406177</v>
      </c>
      <c r="M698" s="9">
        <f t="shared" si="101"/>
        <v>0.26498384296372385</v>
      </c>
      <c r="N698" s="9">
        <f t="shared" si="102"/>
        <v>0.16769186271416228</v>
      </c>
      <c r="O698" s="9">
        <f t="shared" si="103"/>
        <v>0.05657283064350989</v>
      </c>
      <c r="P698" s="9">
        <f t="shared" si="104"/>
        <v>0.0035539908079904787</v>
      </c>
      <c r="Q698" s="9">
        <f t="shared" si="105"/>
        <v>0</v>
      </c>
      <c r="R698" s="9">
        <f t="shared" si="106"/>
        <v>0.17491793517132329</v>
      </c>
    </row>
    <row r="699" spans="1:18" ht="11.25">
      <c r="A699" s="2">
        <v>1934</v>
      </c>
      <c r="B699" s="4">
        <f t="shared" si="109"/>
        <v>1216991.0374431433</v>
      </c>
      <c r="C699" s="4">
        <f t="shared" si="109"/>
        <v>679017.9104521571</v>
      </c>
      <c r="D699" s="4">
        <f t="shared" si="95"/>
        <v>1506938.9986213418</v>
      </c>
      <c r="E699" s="4">
        <f t="shared" si="98"/>
        <v>947713.5075270087</v>
      </c>
      <c r="F699" s="4">
        <f t="shared" si="96"/>
        <v>333960.73971304134</v>
      </c>
      <c r="G699" s="4">
        <f t="shared" si="108"/>
        <v>20581.221883084145</v>
      </c>
      <c r="H699" s="4">
        <f t="shared" si="108"/>
        <v>0</v>
      </c>
      <c r="I699" s="4">
        <f t="shared" si="97"/>
        <v>920556.6744625604</v>
      </c>
      <c r="J699" s="4"/>
      <c r="K699" s="9">
        <f t="shared" si="92"/>
        <v>0.21632473087223408</v>
      </c>
      <c r="L699" s="9">
        <f t="shared" si="100"/>
        <v>0.12069798561918507</v>
      </c>
      <c r="M699" s="9">
        <f t="shared" si="101"/>
        <v>0.2678640707186519</v>
      </c>
      <c r="N699" s="9">
        <f t="shared" si="102"/>
        <v>0.16845963787086574</v>
      </c>
      <c r="O699" s="9">
        <f t="shared" si="103"/>
        <v>0.05936277664961116</v>
      </c>
      <c r="P699" s="9">
        <f t="shared" si="104"/>
        <v>0.0036583895426492955</v>
      </c>
      <c r="Q699" s="9">
        <f t="shared" si="105"/>
        <v>0</v>
      </c>
      <c r="R699" s="9">
        <f t="shared" si="106"/>
        <v>0.1636324087268028</v>
      </c>
    </row>
    <row r="700" spans="1:18" ht="11.25">
      <c r="A700" s="2">
        <v>1935</v>
      </c>
      <c r="B700" s="4">
        <f t="shared" si="109"/>
        <v>1231870.1572224393</v>
      </c>
      <c r="C700" s="4">
        <f t="shared" si="109"/>
        <v>675437.0624899021</v>
      </c>
      <c r="D700" s="4">
        <f t="shared" si="95"/>
        <v>1530880.7088207346</v>
      </c>
      <c r="E700" s="4">
        <f t="shared" si="98"/>
        <v>941585.7124952301</v>
      </c>
      <c r="F700" s="4">
        <f t="shared" si="96"/>
        <v>361299.0202738347</v>
      </c>
      <c r="G700" s="4">
        <f t="shared" si="108"/>
        <v>21721.950292473946</v>
      </c>
      <c r="H700" s="4">
        <f t="shared" si="108"/>
        <v>0</v>
      </c>
      <c r="I700" s="4">
        <f t="shared" si="97"/>
        <v>913882.9716027605</v>
      </c>
      <c r="J700" s="4"/>
      <c r="K700" s="9">
        <f t="shared" si="92"/>
        <v>0.21700548237382744</v>
      </c>
      <c r="L700" s="9">
        <f t="shared" si="100"/>
        <v>0.11898457373889884</v>
      </c>
      <c r="M700" s="9">
        <f t="shared" si="101"/>
        <v>0.2696789955716438</v>
      </c>
      <c r="N700" s="9">
        <f t="shared" si="102"/>
        <v>0.16586915474683067</v>
      </c>
      <c r="O700" s="9">
        <f t="shared" si="103"/>
        <v>0.06364621118226939</v>
      </c>
      <c r="P700" s="9">
        <f t="shared" si="104"/>
        <v>0.0038265252824591653</v>
      </c>
      <c r="Q700" s="9">
        <f t="shared" si="105"/>
        <v>0</v>
      </c>
      <c r="R700" s="9">
        <f t="shared" si="106"/>
        <v>0.16098905710407074</v>
      </c>
    </row>
    <row r="701" spans="1:18" ht="11.25">
      <c r="A701" s="2">
        <v>1936</v>
      </c>
      <c r="B701" s="4">
        <f t="shared" si="109"/>
        <v>1324930.8862228517</v>
      </c>
      <c r="C701" s="4">
        <f t="shared" si="109"/>
        <v>678492.5541441613</v>
      </c>
      <c r="D701" s="4">
        <f t="shared" si="95"/>
        <v>1600530.1164694256</v>
      </c>
      <c r="E701" s="4">
        <f t="shared" si="98"/>
        <v>974112.7967529766</v>
      </c>
      <c r="F701" s="4">
        <f t="shared" si="96"/>
        <v>397178.04269512394</v>
      </c>
      <c r="G701" s="4">
        <f t="shared" si="108"/>
        <v>23659.109071977713</v>
      </c>
      <c r="H701" s="4">
        <f t="shared" si="108"/>
        <v>0</v>
      </c>
      <c r="I701" s="4">
        <f t="shared" si="97"/>
        <v>907426.1940980373</v>
      </c>
      <c r="J701" s="4"/>
      <c r="K701" s="9">
        <f t="shared" si="92"/>
        <v>0.2243238954888022</v>
      </c>
      <c r="L701" s="9">
        <f t="shared" si="100"/>
        <v>0.11487549606430195</v>
      </c>
      <c r="M701" s="9">
        <f t="shared" si="101"/>
        <v>0.2709855693659014</v>
      </c>
      <c r="N701" s="9">
        <f t="shared" si="102"/>
        <v>0.16492692523462335</v>
      </c>
      <c r="O701" s="9">
        <f t="shared" si="103"/>
        <v>0.06724616858618697</v>
      </c>
      <c r="P701" s="9">
        <f t="shared" si="104"/>
        <v>0.004005721027419553</v>
      </c>
      <c r="Q701" s="9">
        <f t="shared" si="105"/>
        <v>0</v>
      </c>
      <c r="R701" s="9">
        <f t="shared" si="106"/>
        <v>0.15363622423276466</v>
      </c>
    </row>
    <row r="702" spans="1:18" ht="11.25">
      <c r="A702" s="2">
        <v>1937</v>
      </c>
      <c r="B702" s="4">
        <f t="shared" si="109"/>
        <v>1388408.8966981976</v>
      </c>
      <c r="C702" s="4">
        <f t="shared" si="109"/>
        <v>675520.0958383617</v>
      </c>
      <c r="D702" s="4">
        <f t="shared" si="95"/>
        <v>1647347.440302963</v>
      </c>
      <c r="E702" s="4">
        <f t="shared" si="98"/>
        <v>996282.940399586</v>
      </c>
      <c r="F702" s="4">
        <f t="shared" si="96"/>
        <v>433189.2100539217</v>
      </c>
      <c r="G702" s="4">
        <f t="shared" si="108"/>
        <v>24865.005872171198</v>
      </c>
      <c r="H702" s="4">
        <f t="shared" si="108"/>
        <v>0</v>
      </c>
      <c r="I702" s="4">
        <f t="shared" si="97"/>
        <v>900914.9330681277</v>
      </c>
      <c r="J702" s="4"/>
      <c r="K702" s="9">
        <f t="shared" si="92"/>
        <v>0.2288638208177532</v>
      </c>
      <c r="L702" s="9">
        <f t="shared" si="100"/>
        <v>0.11135200195014924</v>
      </c>
      <c r="M702" s="9">
        <f t="shared" si="101"/>
        <v>0.27154697027559827</v>
      </c>
      <c r="N702" s="9">
        <f t="shared" si="102"/>
        <v>0.1642262023080071</v>
      </c>
      <c r="O702" s="9">
        <f t="shared" si="103"/>
        <v>0.07140644084443332</v>
      </c>
      <c r="P702" s="9">
        <f t="shared" si="104"/>
        <v>0.004098720673782872</v>
      </c>
      <c r="Q702" s="9">
        <f t="shared" si="105"/>
        <v>0</v>
      </c>
      <c r="R702" s="9">
        <f t="shared" si="106"/>
        <v>0.14850584313027598</v>
      </c>
    </row>
    <row r="703" spans="1:18" ht="11.25">
      <c r="A703" s="2">
        <v>1938</v>
      </c>
      <c r="B703" s="4">
        <f t="shared" si="109"/>
        <v>1219718.3862447415</v>
      </c>
      <c r="C703" s="4">
        <f t="shared" si="109"/>
        <v>666709.9307513123</v>
      </c>
      <c r="D703" s="4">
        <f t="shared" si="95"/>
        <v>1520936.5056126772</v>
      </c>
      <c r="E703" s="4">
        <f t="shared" si="98"/>
        <v>971681.5331993216</v>
      </c>
      <c r="F703" s="4">
        <f t="shared" si="96"/>
        <v>384958.6083183302</v>
      </c>
      <c r="G703" s="4">
        <f t="shared" si="108"/>
        <v>25113.88842735122</v>
      </c>
      <c r="H703" s="4">
        <f t="shared" si="108"/>
        <v>0</v>
      </c>
      <c r="I703" s="4">
        <f t="shared" si="97"/>
        <v>894699.9641746478</v>
      </c>
      <c r="J703" s="4"/>
      <c r="K703" s="9">
        <f t="shared" si="92"/>
        <v>0.21459487460348253</v>
      </c>
      <c r="L703" s="9">
        <f t="shared" si="100"/>
        <v>0.11729964522955572</v>
      </c>
      <c r="M703" s="9">
        <f t="shared" si="101"/>
        <v>0.2675906031938104</v>
      </c>
      <c r="N703" s="9">
        <f t="shared" si="102"/>
        <v>0.1709557543142488</v>
      </c>
      <c r="O703" s="9">
        <f t="shared" si="103"/>
        <v>0.06772886693455743</v>
      </c>
      <c r="P703" s="9">
        <f t="shared" si="104"/>
        <v>0.004418488561499719</v>
      </c>
      <c r="Q703" s="9">
        <f t="shared" si="105"/>
        <v>0</v>
      </c>
      <c r="R703" s="9">
        <f t="shared" si="106"/>
        <v>0.15741176716284547</v>
      </c>
    </row>
    <row r="704" spans="1:18" ht="11.25">
      <c r="A704" s="2">
        <v>1939</v>
      </c>
      <c r="B704" s="4">
        <f t="shared" si="109"/>
        <v>1247071.5901043552</v>
      </c>
      <c r="C704" s="4">
        <f t="shared" si="109"/>
        <v>664086.6951405804</v>
      </c>
      <c r="D704" s="4">
        <f t="shared" si="95"/>
        <v>1530735.654600147</v>
      </c>
      <c r="E704" s="4">
        <f t="shared" si="98"/>
        <v>913856.1371327008</v>
      </c>
      <c r="F704" s="4">
        <f t="shared" si="96"/>
        <v>398002.5940681099</v>
      </c>
      <c r="G704" s="4">
        <f t="shared" si="108"/>
        <v>16506.870051691953</v>
      </c>
      <c r="H704" s="4">
        <f t="shared" si="108"/>
        <v>0</v>
      </c>
      <c r="I704" s="4">
        <f t="shared" si="97"/>
        <v>909487.0984262443</v>
      </c>
      <c r="J704" s="4"/>
      <c r="K704" s="9">
        <f t="shared" si="92"/>
        <v>0.2195646512515751</v>
      </c>
      <c r="L704" s="9">
        <f t="shared" si="100"/>
        <v>0.11692188706435948</v>
      </c>
      <c r="M704" s="9">
        <f t="shared" si="101"/>
        <v>0.26950773542400097</v>
      </c>
      <c r="N704" s="9">
        <f t="shared" si="102"/>
        <v>0.160897341929554</v>
      </c>
      <c r="O704" s="9">
        <f t="shared" si="103"/>
        <v>0.07007400493862118</v>
      </c>
      <c r="P704" s="9">
        <f t="shared" si="104"/>
        <v>0.0029062687298100735</v>
      </c>
      <c r="Q704" s="9">
        <f t="shared" si="105"/>
        <v>0</v>
      </c>
      <c r="R704" s="9">
        <f t="shared" si="106"/>
        <v>0.16012811066207921</v>
      </c>
    </row>
    <row r="705" spans="1:18" ht="11.25">
      <c r="A705" s="2">
        <v>1940</v>
      </c>
      <c r="B705" s="4">
        <f t="shared" si="109"/>
        <v>1344627.306149487</v>
      </c>
      <c r="C705" s="4">
        <f t="shared" si="109"/>
        <v>661339.5266220182</v>
      </c>
      <c r="D705" s="4">
        <f t="shared" si="95"/>
        <v>1625736.747798872</v>
      </c>
      <c r="E705" s="4">
        <f t="shared" si="98"/>
        <v>873071.9682584758</v>
      </c>
      <c r="F705" s="4">
        <f t="shared" si="96"/>
        <v>462064.08297943685</v>
      </c>
      <c r="G705" s="4">
        <f t="shared" si="108"/>
        <v>1673.7070274066905</v>
      </c>
      <c r="H705" s="4">
        <f t="shared" si="108"/>
        <v>0</v>
      </c>
      <c r="I705" s="4">
        <f t="shared" si="97"/>
        <v>952282.5904156158</v>
      </c>
      <c r="J705" s="4"/>
      <c r="K705" s="9">
        <f t="shared" si="92"/>
        <v>0.22710245754400046</v>
      </c>
      <c r="L705" s="9">
        <f t="shared" si="100"/>
        <v>0.11169774039242135</v>
      </c>
      <c r="M705" s="9">
        <f t="shared" si="101"/>
        <v>0.27458077718352425</v>
      </c>
      <c r="N705" s="9">
        <f t="shared" si="102"/>
        <v>0.14745854758228025</v>
      </c>
      <c r="O705" s="9">
        <f t="shared" si="103"/>
        <v>0.07804087296720343</v>
      </c>
      <c r="P705" s="9">
        <f t="shared" si="104"/>
        <v>0.0002826827756616046</v>
      </c>
      <c r="Q705" s="9">
        <f t="shared" si="105"/>
        <v>0</v>
      </c>
      <c r="R705" s="9">
        <f t="shared" si="106"/>
        <v>0.16083692155490867</v>
      </c>
    </row>
    <row r="706" spans="1:18" ht="11.25">
      <c r="A706" s="2">
        <v>1941</v>
      </c>
      <c r="B706" s="4">
        <f t="shared" si="109"/>
        <v>1311055.3930103772</v>
      </c>
      <c r="C706" s="4">
        <f t="shared" si="109"/>
        <v>668009.1163187156</v>
      </c>
      <c r="D706" s="4">
        <f t="shared" si="95"/>
        <v>1645039.6096724023</v>
      </c>
      <c r="E706" s="4">
        <f t="shared" si="98"/>
        <v>837598.8414649263</v>
      </c>
      <c r="F706" s="4">
        <f t="shared" si="96"/>
        <v>522606.5902173122</v>
      </c>
      <c r="G706" s="4">
        <f t="shared" si="108"/>
        <v>2469.9097065022047</v>
      </c>
      <c r="H706" s="4">
        <f t="shared" si="108"/>
        <v>0</v>
      </c>
      <c r="I706" s="4">
        <f t="shared" si="97"/>
        <v>986628.5135615178</v>
      </c>
      <c r="J706" s="4"/>
      <c r="K706" s="9">
        <f t="shared" si="92"/>
        <v>0.2194819772443968</v>
      </c>
      <c r="L706" s="9">
        <f t="shared" si="100"/>
        <v>0.11183048591887641</v>
      </c>
      <c r="M706" s="9">
        <f t="shared" si="101"/>
        <v>0.2753938148617888</v>
      </c>
      <c r="N706" s="9">
        <f t="shared" si="102"/>
        <v>0.1402212681801485</v>
      </c>
      <c r="O706" s="9">
        <f t="shared" si="103"/>
        <v>0.08748884932960269</v>
      </c>
      <c r="P706" s="9">
        <f t="shared" si="104"/>
        <v>0.0004134841814375885</v>
      </c>
      <c r="Q706" s="9">
        <f t="shared" si="105"/>
        <v>0</v>
      </c>
      <c r="R706" s="9">
        <f t="shared" si="106"/>
        <v>0.16517012028374922</v>
      </c>
    </row>
    <row r="707" spans="1:18" ht="11.25">
      <c r="A707" s="2">
        <v>1942</v>
      </c>
      <c r="B707" s="4">
        <f t="shared" si="109"/>
        <v>1308407.2227623758</v>
      </c>
      <c r="C707" s="4">
        <f t="shared" si="109"/>
        <v>657459.4851573809</v>
      </c>
      <c r="D707" s="4">
        <f t="shared" si="95"/>
        <v>1666886.1555355997</v>
      </c>
      <c r="E707" s="4">
        <f t="shared" si="98"/>
        <v>824199.0739108451</v>
      </c>
      <c r="F707" s="4">
        <f t="shared" si="96"/>
        <v>574114.4271017514</v>
      </c>
      <c r="G707" s="4">
        <f t="shared" si="108"/>
        <v>2674.907187188865</v>
      </c>
      <c r="H707" s="4">
        <f t="shared" si="108"/>
        <v>0</v>
      </c>
      <c r="I707" s="4">
        <f t="shared" si="97"/>
        <v>1022013.0134683421</v>
      </c>
      <c r="J707" s="4"/>
      <c r="K707" s="9">
        <f t="shared" si="92"/>
        <v>0.2160601571924076</v>
      </c>
      <c r="L707" s="9">
        <f t="shared" si="100"/>
        <v>0.1085677281808627</v>
      </c>
      <c r="M707" s="9">
        <f t="shared" si="101"/>
        <v>0.27525657037149914</v>
      </c>
      <c r="N707" s="9">
        <f t="shared" si="102"/>
        <v>0.13610180253442014</v>
      </c>
      <c r="O707" s="9">
        <f t="shared" si="103"/>
        <v>0.09480477576709415</v>
      </c>
      <c r="P707" s="9">
        <f t="shared" si="104"/>
        <v>0.00044171329635352277</v>
      </c>
      <c r="Q707" s="9">
        <f t="shared" si="105"/>
        <v>0</v>
      </c>
      <c r="R707" s="9">
        <f t="shared" si="106"/>
        <v>0.16876725265736273</v>
      </c>
    </row>
    <row r="708" spans="1:18" ht="11.25">
      <c r="A708" s="2">
        <v>1943</v>
      </c>
      <c r="B708" s="4">
        <f t="shared" si="109"/>
        <v>1246495.4277722638</v>
      </c>
      <c r="C708" s="4">
        <f t="shared" si="109"/>
        <v>633894.7086046634</v>
      </c>
      <c r="D708" s="4">
        <f t="shared" si="95"/>
        <v>1636519.3723784257</v>
      </c>
      <c r="E708" s="4">
        <f t="shared" si="98"/>
        <v>839438.5770655465</v>
      </c>
      <c r="F708" s="4">
        <f t="shared" si="96"/>
        <v>580276.6970176095</v>
      </c>
      <c r="G708" s="4">
        <f t="shared" si="108"/>
        <v>2067.567361653279</v>
      </c>
      <c r="H708" s="4">
        <f t="shared" si="108"/>
        <v>0</v>
      </c>
      <c r="I708" s="4">
        <f t="shared" si="97"/>
        <v>1035634.2632822522</v>
      </c>
      <c r="J708" s="4"/>
      <c r="K708" s="9">
        <f t="shared" si="92"/>
        <v>0.20864199572873468</v>
      </c>
      <c r="L708" s="9">
        <f t="shared" si="100"/>
        <v>0.10610312251327826</v>
      </c>
      <c r="M708" s="9">
        <f t="shared" si="101"/>
        <v>0.27392532719675067</v>
      </c>
      <c r="N708" s="9">
        <f t="shared" si="102"/>
        <v>0.14050764736751492</v>
      </c>
      <c r="O708" s="9">
        <f t="shared" si="103"/>
        <v>0.09712838526572759</v>
      </c>
      <c r="P708" s="9">
        <f t="shared" si="104"/>
        <v>0.00034607538144756727</v>
      </c>
      <c r="Q708" s="9">
        <f t="shared" si="105"/>
        <v>0</v>
      </c>
      <c r="R708" s="9">
        <f t="shared" si="106"/>
        <v>0.17334744654654638</v>
      </c>
    </row>
    <row r="709" spans="1:18" ht="11.25">
      <c r="A709" s="2">
        <v>1944</v>
      </c>
      <c r="B709" s="4">
        <f t="shared" si="109"/>
        <v>1192984.5418719794</v>
      </c>
      <c r="C709" s="4">
        <f t="shared" si="109"/>
        <v>603651.1782346659</v>
      </c>
      <c r="D709" s="4">
        <f t="shared" si="95"/>
        <v>1563002.3698164008</v>
      </c>
      <c r="E709" s="4">
        <f t="shared" si="98"/>
        <v>987165.4290341146</v>
      </c>
      <c r="F709" s="4">
        <f t="shared" si="96"/>
        <v>614028.3187818545</v>
      </c>
      <c r="G709" s="4">
        <f t="shared" si="108"/>
        <v>2959.313605550705</v>
      </c>
      <c r="H709" s="4">
        <f t="shared" si="108"/>
        <v>0</v>
      </c>
      <c r="I709" s="4">
        <f t="shared" si="97"/>
        <v>1027139.2595540106</v>
      </c>
      <c r="J709" s="4"/>
      <c r="K709" s="9">
        <f t="shared" si="92"/>
        <v>0.1991317641917066</v>
      </c>
      <c r="L709" s="9">
        <f t="shared" si="100"/>
        <v>0.100760839607904</v>
      </c>
      <c r="M709" s="9">
        <f t="shared" si="101"/>
        <v>0.26089476301928316</v>
      </c>
      <c r="N709" s="9">
        <f t="shared" si="102"/>
        <v>0.16477664758687294</v>
      </c>
      <c r="O709" s="9">
        <f t="shared" si="103"/>
        <v>0.10249298133472338</v>
      </c>
      <c r="P709" s="9">
        <f t="shared" si="104"/>
        <v>0.0004939656117799637</v>
      </c>
      <c r="Q709" s="9">
        <f t="shared" si="105"/>
        <v>0</v>
      </c>
      <c r="R709" s="9">
        <f t="shared" si="106"/>
        <v>0.17144903864772992</v>
      </c>
    </row>
    <row r="710" spans="1:18" ht="11.25">
      <c r="A710" s="2">
        <v>1945</v>
      </c>
      <c r="B710" s="4">
        <f t="shared" si="109"/>
        <v>1144558.171621567</v>
      </c>
      <c r="C710" s="4">
        <f t="shared" si="109"/>
        <v>569216.2060806722</v>
      </c>
      <c r="D710" s="4">
        <f t="shared" si="95"/>
        <v>1468553.861508082</v>
      </c>
      <c r="E710" s="4">
        <f t="shared" si="98"/>
        <v>865885.087985079</v>
      </c>
      <c r="F710" s="4">
        <f t="shared" si="96"/>
        <v>597852.0195041473</v>
      </c>
      <c r="G710" s="4">
        <f t="shared" si="108"/>
        <v>8248.279505654371</v>
      </c>
      <c r="H710" s="4">
        <f t="shared" si="108"/>
        <v>0</v>
      </c>
      <c r="I710" s="4">
        <f t="shared" si="97"/>
        <v>1015205.8152823873</v>
      </c>
      <c r="J710" s="4"/>
      <c r="K710" s="9">
        <f t="shared" si="92"/>
        <v>0.20187922158729799</v>
      </c>
      <c r="L710" s="9">
        <f t="shared" si="100"/>
        <v>0.10039937457756017</v>
      </c>
      <c r="M710" s="9">
        <f t="shared" si="101"/>
        <v>0.2590261620344241</v>
      </c>
      <c r="N710" s="9">
        <f t="shared" si="102"/>
        <v>0.15272636365770798</v>
      </c>
      <c r="O710" s="9">
        <f t="shared" si="103"/>
        <v>0.10545021067028579</v>
      </c>
      <c r="P710" s="9">
        <f t="shared" si="104"/>
        <v>0.0014548463217704667</v>
      </c>
      <c r="Q710" s="9">
        <f t="shared" si="105"/>
        <v>0</v>
      </c>
      <c r="R710" s="9">
        <f t="shared" si="106"/>
        <v>0.17906382115095346</v>
      </c>
    </row>
    <row r="711" spans="1:18" ht="11.25">
      <c r="A711" s="2">
        <v>1946</v>
      </c>
      <c r="B711" s="4">
        <f t="shared" si="109"/>
        <v>1185818.281956671</v>
      </c>
      <c r="C711" s="4">
        <f t="shared" si="109"/>
        <v>610840.4107792814</v>
      </c>
      <c r="D711" s="4">
        <f t="shared" si="95"/>
        <v>1468733.3936246894</v>
      </c>
      <c r="E711" s="4">
        <f t="shared" si="98"/>
        <v>847742.9212282607</v>
      </c>
      <c r="F711" s="4">
        <f t="shared" si="96"/>
        <v>671210.4076647024</v>
      </c>
      <c r="G711" s="4">
        <f t="shared" si="108"/>
        <v>11680.630817494752</v>
      </c>
      <c r="H711" s="4">
        <f t="shared" si="108"/>
        <v>0</v>
      </c>
      <c r="I711" s="4">
        <f t="shared" si="97"/>
        <v>967872.2690845217</v>
      </c>
      <c r="J711" s="4"/>
      <c r="K711" s="9">
        <f aca="true" t="shared" si="110" ref="K711:R742">B711/SUM($B711:$I711)</f>
        <v>0.205731991981655</v>
      </c>
      <c r="L711" s="9">
        <f t="shared" si="110"/>
        <v>0.1059769581939249</v>
      </c>
      <c r="M711" s="9">
        <f t="shared" si="110"/>
        <v>0.25481597927617755</v>
      </c>
      <c r="N711" s="9">
        <f t="shared" si="110"/>
        <v>0.14707804941652103</v>
      </c>
      <c r="O711" s="9">
        <f t="shared" si="110"/>
        <v>0.1164507718499854</v>
      </c>
      <c r="P711" s="9">
        <f t="shared" si="110"/>
        <v>0.0020265157674245653</v>
      </c>
      <c r="Q711" s="9">
        <f t="shared" si="110"/>
        <v>0</v>
      </c>
      <c r="R711" s="9">
        <f t="shared" si="110"/>
        <v>0.16791973351431164</v>
      </c>
    </row>
    <row r="712" spans="1:18" ht="11.25">
      <c r="A712" s="2">
        <v>1947</v>
      </c>
      <c r="B712" s="4">
        <f t="shared" si="109"/>
        <v>1218960.3158663833</v>
      </c>
      <c r="C712" s="4">
        <f t="shared" si="109"/>
        <v>587891.7731701591</v>
      </c>
      <c r="D712" s="4">
        <f t="shared" si="95"/>
        <v>1639648.2877511135</v>
      </c>
      <c r="E712" s="4">
        <f t="shared" si="98"/>
        <v>887442.3226504738</v>
      </c>
      <c r="F712" s="4">
        <f t="shared" si="96"/>
        <v>718005.4410166186</v>
      </c>
      <c r="G712" s="4">
        <f t="shared" si="108"/>
        <v>8142.238759351384</v>
      </c>
      <c r="H712" s="4">
        <f t="shared" si="108"/>
        <v>0</v>
      </c>
      <c r="I712" s="4">
        <f t="shared" si="97"/>
        <v>963688.4909800568</v>
      </c>
      <c r="J712" s="4"/>
      <c r="K712" s="9">
        <f t="shared" si="110"/>
        <v>0.20235807823189467</v>
      </c>
      <c r="L712" s="9">
        <f t="shared" si="110"/>
        <v>0.09759517834877135</v>
      </c>
      <c r="M712" s="9">
        <f t="shared" si="110"/>
        <v>0.2721959625483837</v>
      </c>
      <c r="N712" s="9">
        <f t="shared" si="110"/>
        <v>0.14732319060408505</v>
      </c>
      <c r="O712" s="9">
        <f t="shared" si="110"/>
        <v>0.11919518569470265</v>
      </c>
      <c r="P712" s="9">
        <f t="shared" si="110"/>
        <v>0.0013516828779421887</v>
      </c>
      <c r="Q712" s="9">
        <f t="shared" si="110"/>
        <v>0</v>
      </c>
      <c r="R712" s="9">
        <f t="shared" si="110"/>
        <v>0.1599807216942204</v>
      </c>
    </row>
    <row r="713" spans="1:18" ht="11.25">
      <c r="A713" s="2">
        <v>1948</v>
      </c>
      <c r="B713" s="4">
        <f t="shared" si="109"/>
        <v>1336479.4216517422</v>
      </c>
      <c r="C713" s="4">
        <f t="shared" si="109"/>
        <v>638398.0455041367</v>
      </c>
      <c r="D713" s="4">
        <f t="shared" si="95"/>
        <v>1636575.973030863</v>
      </c>
      <c r="E713" s="4">
        <f aca="true" t="shared" si="111" ref="E713:E744">F59+F170+F279</f>
        <v>877245.9278925532</v>
      </c>
      <c r="F713" s="4">
        <f t="shared" si="96"/>
        <v>776603.1378733794</v>
      </c>
      <c r="G713" s="4">
        <f aca="true" t="shared" si="112" ref="G713:H728">H59+H170+H279</f>
        <v>11883.34615753674</v>
      </c>
      <c r="H713" s="4">
        <f t="shared" si="112"/>
        <v>0</v>
      </c>
      <c r="I713" s="4">
        <f t="shared" si="97"/>
        <v>965070.3291651085</v>
      </c>
      <c r="J713" s="4"/>
      <c r="K713" s="9">
        <f t="shared" si="110"/>
        <v>0.21410198217444731</v>
      </c>
      <c r="L713" s="9">
        <f t="shared" si="110"/>
        <v>0.10227040143259696</v>
      </c>
      <c r="M713" s="9">
        <f t="shared" si="110"/>
        <v>0.26217699586570054</v>
      </c>
      <c r="N713" s="9">
        <f t="shared" si="110"/>
        <v>0.1405334709786499</v>
      </c>
      <c r="O713" s="9">
        <f t="shared" si="110"/>
        <v>0.1244106482208995</v>
      </c>
      <c r="P713" s="9">
        <f t="shared" si="110"/>
        <v>0.0019036940831077716</v>
      </c>
      <c r="Q713" s="9">
        <f t="shared" si="110"/>
        <v>0</v>
      </c>
      <c r="R713" s="9">
        <f t="shared" si="110"/>
        <v>0.15460280724459796</v>
      </c>
    </row>
    <row r="714" spans="1:18" ht="11.25">
      <c r="A714" s="2">
        <v>1949</v>
      </c>
      <c r="B714" s="4">
        <f aca="true" t="shared" si="113" ref="B714:C729">C60+C171+C280</f>
        <v>1309007.9587478773</v>
      </c>
      <c r="C714" s="4">
        <f t="shared" si="113"/>
        <v>600706.7353126878</v>
      </c>
      <c r="D714" s="4">
        <f t="shared" si="95"/>
        <v>1628684.8059948087</v>
      </c>
      <c r="E714" s="4">
        <f t="shared" si="111"/>
        <v>901998.5252972734</v>
      </c>
      <c r="F714" s="4">
        <f t="shared" si="96"/>
        <v>803879.6765281464</v>
      </c>
      <c r="G714" s="4">
        <f t="shared" si="112"/>
        <v>15365.815185194067</v>
      </c>
      <c r="H714" s="4">
        <f t="shared" si="112"/>
        <v>0</v>
      </c>
      <c r="I714" s="4">
        <f t="shared" si="97"/>
        <v>1001085.7023536222</v>
      </c>
      <c r="J714" s="4"/>
      <c r="K714" s="9">
        <f t="shared" si="110"/>
        <v>0.20908234693932773</v>
      </c>
      <c r="L714" s="9">
        <f t="shared" si="110"/>
        <v>0.09594836547944095</v>
      </c>
      <c r="M714" s="9">
        <f t="shared" si="110"/>
        <v>0.2601429879674293</v>
      </c>
      <c r="N714" s="9">
        <f t="shared" si="110"/>
        <v>0.14407243847880258</v>
      </c>
      <c r="O714" s="9">
        <f t="shared" si="110"/>
        <v>0.12840032660008072</v>
      </c>
      <c r="P714" s="9">
        <f t="shared" si="110"/>
        <v>0.0024543171644498193</v>
      </c>
      <c r="Q714" s="9">
        <f t="shared" si="110"/>
        <v>0</v>
      </c>
      <c r="R714" s="9">
        <f t="shared" si="110"/>
        <v>0.1598992173704689</v>
      </c>
    </row>
    <row r="715" spans="1:18" ht="11.25">
      <c r="A715" s="2">
        <v>1950</v>
      </c>
      <c r="B715" s="4">
        <f t="shared" si="113"/>
        <v>1337798.0009076865</v>
      </c>
      <c r="C715" s="4">
        <f t="shared" si="113"/>
        <v>633103.5936715963</v>
      </c>
      <c r="D715" s="4">
        <f t="shared" si="95"/>
        <v>1646629.6337712007</v>
      </c>
      <c r="E715" s="4">
        <f t="shared" si="111"/>
        <v>891533.8693332336</v>
      </c>
      <c r="F715" s="4">
        <f t="shared" si="96"/>
        <v>860596.856541188</v>
      </c>
      <c r="G715" s="4">
        <f t="shared" si="112"/>
        <v>16453.180229079575</v>
      </c>
      <c r="H715" s="4">
        <f t="shared" si="112"/>
        <v>0</v>
      </c>
      <c r="I715" s="4">
        <f t="shared" si="97"/>
        <v>1038285.5297381213</v>
      </c>
      <c r="J715" s="4"/>
      <c r="K715" s="9">
        <f t="shared" si="110"/>
        <v>0.20823701242112985</v>
      </c>
      <c r="L715" s="9">
        <f t="shared" si="110"/>
        <v>0.09854671692572765</v>
      </c>
      <c r="M715" s="9">
        <f t="shared" si="110"/>
        <v>0.25630867684655384</v>
      </c>
      <c r="N715" s="9">
        <f t="shared" si="110"/>
        <v>0.1387730803127528</v>
      </c>
      <c r="O715" s="9">
        <f t="shared" si="110"/>
        <v>0.13395753184229697</v>
      </c>
      <c r="P715" s="9">
        <f t="shared" si="110"/>
        <v>0.0025610451603345985</v>
      </c>
      <c r="Q715" s="9">
        <f t="shared" si="110"/>
        <v>0</v>
      </c>
      <c r="R715" s="9">
        <f t="shared" si="110"/>
        <v>0.16161593649120415</v>
      </c>
    </row>
    <row r="716" spans="1:18" ht="11.25">
      <c r="A716" s="2">
        <v>1951</v>
      </c>
      <c r="B716" s="4">
        <f t="shared" si="113"/>
        <v>1433928.4413718171</v>
      </c>
      <c r="C716" s="4">
        <f t="shared" si="113"/>
        <v>666491.3940938682</v>
      </c>
      <c r="D716" s="4">
        <f t="shared" si="95"/>
        <v>1729535.9448377506</v>
      </c>
      <c r="E716" s="4">
        <f t="shared" si="111"/>
        <v>931930.5080576572</v>
      </c>
      <c r="F716" s="4">
        <f t="shared" si="96"/>
        <v>931311.2577433808</v>
      </c>
      <c r="G716" s="4">
        <f t="shared" si="112"/>
        <v>16466.95769187453</v>
      </c>
      <c r="H716" s="4">
        <f t="shared" si="112"/>
        <v>0</v>
      </c>
      <c r="I716" s="4">
        <f t="shared" si="97"/>
        <v>1075727.8891775138</v>
      </c>
      <c r="J716" s="4"/>
      <c r="K716" s="9">
        <f t="shared" si="110"/>
        <v>0.21132579493215767</v>
      </c>
      <c r="L716" s="9">
        <f t="shared" si="110"/>
        <v>0.09822444384852476</v>
      </c>
      <c r="M716" s="9">
        <f t="shared" si="110"/>
        <v>0.2548910725676897</v>
      </c>
      <c r="N716" s="9">
        <f t="shared" si="110"/>
        <v>0.1373436426495618</v>
      </c>
      <c r="O716" s="9">
        <f t="shared" si="110"/>
        <v>0.13725238037931822</v>
      </c>
      <c r="P716" s="9">
        <f t="shared" si="110"/>
        <v>0.0024268246754492392</v>
      </c>
      <c r="Q716" s="9">
        <f t="shared" si="110"/>
        <v>0</v>
      </c>
      <c r="R716" s="9">
        <f t="shared" si="110"/>
        <v>0.15853584094729856</v>
      </c>
    </row>
    <row r="717" spans="1:18" ht="11.25">
      <c r="A717" s="2">
        <v>1952</v>
      </c>
      <c r="B717" s="4">
        <f t="shared" si="113"/>
        <v>1470592.1340280927</v>
      </c>
      <c r="C717" s="4">
        <f t="shared" si="113"/>
        <v>647648.34501792</v>
      </c>
      <c r="D717" s="4">
        <f t="shared" si="95"/>
        <v>1721158.9559664007</v>
      </c>
      <c r="E717" s="4">
        <f t="shared" si="111"/>
        <v>912942.2528196096</v>
      </c>
      <c r="F717" s="4">
        <f t="shared" si="96"/>
        <v>942167.6374489145</v>
      </c>
      <c r="G717" s="4">
        <f t="shared" si="112"/>
        <v>16300.288649058653</v>
      </c>
      <c r="H717" s="4">
        <f t="shared" si="112"/>
        <v>0</v>
      </c>
      <c r="I717" s="4">
        <f t="shared" si="97"/>
        <v>1085438.7946920278</v>
      </c>
      <c r="J717" s="4"/>
      <c r="K717" s="9">
        <f t="shared" si="110"/>
        <v>0.21638292858195615</v>
      </c>
      <c r="L717" s="9">
        <f t="shared" si="110"/>
        <v>0.09529497835839613</v>
      </c>
      <c r="M717" s="9">
        <f t="shared" si="110"/>
        <v>0.2532513310995021</v>
      </c>
      <c r="N717" s="9">
        <f t="shared" si="110"/>
        <v>0.1343303243097192</v>
      </c>
      <c r="O717" s="9">
        <f t="shared" si="110"/>
        <v>0.1386305474434452</v>
      </c>
      <c r="P717" s="9">
        <f t="shared" si="110"/>
        <v>0.0023984244937809186</v>
      </c>
      <c r="Q717" s="9">
        <f t="shared" si="110"/>
        <v>0</v>
      </c>
      <c r="R717" s="9">
        <f t="shared" si="110"/>
        <v>0.1597114657132002</v>
      </c>
    </row>
    <row r="718" spans="1:18" ht="11.25">
      <c r="A718" s="2">
        <v>1953</v>
      </c>
      <c r="B718" s="4">
        <f t="shared" si="113"/>
        <v>1492369.7279546186</v>
      </c>
      <c r="C718" s="4">
        <f t="shared" si="113"/>
        <v>654409.8206498738</v>
      </c>
      <c r="D718" s="4">
        <f t="shared" si="95"/>
        <v>1698043.6613618403</v>
      </c>
      <c r="E718" s="4">
        <f t="shared" si="111"/>
        <v>893910.7467468632</v>
      </c>
      <c r="F718" s="4">
        <f t="shared" si="96"/>
        <v>979943.916447199</v>
      </c>
      <c r="G718" s="4">
        <f t="shared" si="112"/>
        <v>15062.463484689659</v>
      </c>
      <c r="H718" s="4">
        <f t="shared" si="112"/>
        <v>0</v>
      </c>
      <c r="I718" s="4">
        <f t="shared" si="97"/>
        <v>1096203.1320462164</v>
      </c>
      <c r="J718" s="4"/>
      <c r="K718" s="9">
        <f t="shared" si="110"/>
        <v>0.21850396490039684</v>
      </c>
      <c r="L718" s="9">
        <f t="shared" si="110"/>
        <v>0.09581482242857665</v>
      </c>
      <c r="M718" s="9">
        <f t="shared" si="110"/>
        <v>0.24861752797014086</v>
      </c>
      <c r="N718" s="9">
        <f t="shared" si="110"/>
        <v>0.13088113405983245</v>
      </c>
      <c r="O718" s="9">
        <f t="shared" si="110"/>
        <v>0.1434776028439029</v>
      </c>
      <c r="P718" s="9">
        <f t="shared" si="110"/>
        <v>0.0022053569775118223</v>
      </c>
      <c r="Q718" s="9">
        <f t="shared" si="110"/>
        <v>0</v>
      </c>
      <c r="R718" s="9">
        <f t="shared" si="110"/>
        <v>0.16049959081963852</v>
      </c>
    </row>
    <row r="719" spans="1:18" ht="11.25">
      <c r="A719" s="2">
        <v>1954</v>
      </c>
      <c r="B719" s="4">
        <f t="shared" si="113"/>
        <v>1538781.0271860745</v>
      </c>
      <c r="C719" s="4">
        <f t="shared" si="113"/>
        <v>677113.3269326942</v>
      </c>
      <c r="D719" s="4">
        <f t="shared" si="95"/>
        <v>1728348.2481748676</v>
      </c>
      <c r="E719" s="4">
        <f t="shared" si="111"/>
        <v>891532.9588611696</v>
      </c>
      <c r="F719" s="4">
        <f t="shared" si="96"/>
        <v>1073611.638134437</v>
      </c>
      <c r="G719" s="4">
        <f t="shared" si="112"/>
        <v>13835.556852761796</v>
      </c>
      <c r="H719" s="4">
        <f t="shared" si="112"/>
        <v>0</v>
      </c>
      <c r="I719" s="4">
        <f t="shared" si="97"/>
        <v>1105782.979837709</v>
      </c>
      <c r="J719" s="4"/>
      <c r="K719" s="9">
        <f t="shared" si="110"/>
        <v>0.21891873260387898</v>
      </c>
      <c r="L719" s="9">
        <f t="shared" si="110"/>
        <v>0.09633130948616549</v>
      </c>
      <c r="M719" s="9">
        <f t="shared" si="110"/>
        <v>0.24588801220176665</v>
      </c>
      <c r="N719" s="9">
        <f t="shared" si="110"/>
        <v>0.1268362827330808</v>
      </c>
      <c r="O719" s="9">
        <f t="shared" si="110"/>
        <v>0.15274018523542937</v>
      </c>
      <c r="P719" s="9">
        <f t="shared" si="110"/>
        <v>0.0019683519081427204</v>
      </c>
      <c r="Q719" s="9">
        <f t="shared" si="110"/>
        <v>0</v>
      </c>
      <c r="R719" s="9">
        <f t="shared" si="110"/>
        <v>0.15731712583153604</v>
      </c>
    </row>
    <row r="720" spans="1:18" ht="11.25">
      <c r="A720" s="2">
        <v>1955</v>
      </c>
      <c r="B720" s="4">
        <f t="shared" si="113"/>
        <v>1600680.6546845185</v>
      </c>
      <c r="C720" s="4">
        <f t="shared" si="113"/>
        <v>687449.763757399</v>
      </c>
      <c r="D720" s="4">
        <f t="shared" si="95"/>
        <v>1791148.7079688245</v>
      </c>
      <c r="E720" s="4">
        <f t="shared" si="111"/>
        <v>910248.3696544905</v>
      </c>
      <c r="F720" s="4">
        <f t="shared" si="96"/>
        <v>1174257.0745472175</v>
      </c>
      <c r="G720" s="4">
        <f t="shared" si="112"/>
        <v>13324.450843518638</v>
      </c>
      <c r="H720" s="4">
        <f t="shared" si="112"/>
        <v>0</v>
      </c>
      <c r="I720" s="4">
        <f t="shared" si="97"/>
        <v>1117633.6817874191</v>
      </c>
      <c r="J720" s="4"/>
      <c r="K720" s="9">
        <f t="shared" si="110"/>
        <v>0.2194293506709735</v>
      </c>
      <c r="L720" s="9">
        <f t="shared" si="110"/>
        <v>0.0942390693850991</v>
      </c>
      <c r="M720" s="9">
        <f t="shared" si="110"/>
        <v>0.24553966888680587</v>
      </c>
      <c r="N720" s="9">
        <f t="shared" si="110"/>
        <v>0.12478142227686467</v>
      </c>
      <c r="O720" s="9">
        <f t="shared" si="110"/>
        <v>0.16097306269967815</v>
      </c>
      <c r="P720" s="9">
        <f t="shared" si="110"/>
        <v>0.0018265827028545259</v>
      </c>
      <c r="Q720" s="9">
        <f t="shared" si="110"/>
        <v>0</v>
      </c>
      <c r="R720" s="9">
        <f t="shared" si="110"/>
        <v>0.1532108433777242</v>
      </c>
    </row>
    <row r="721" spans="1:18" ht="11.25">
      <c r="A721" s="2">
        <v>1956</v>
      </c>
      <c r="B721" s="4">
        <f t="shared" si="113"/>
        <v>1654252.950979528</v>
      </c>
      <c r="C721" s="4">
        <f t="shared" si="113"/>
        <v>672046.4330161959</v>
      </c>
      <c r="D721" s="4">
        <f t="shared" si="95"/>
        <v>1818781.1562837905</v>
      </c>
      <c r="E721" s="4">
        <f t="shared" si="111"/>
        <v>905499.6467484114</v>
      </c>
      <c r="F721" s="4">
        <f t="shared" si="96"/>
        <v>1275292.3058725342</v>
      </c>
      <c r="G721" s="4">
        <f t="shared" si="112"/>
        <v>11785.516660772879</v>
      </c>
      <c r="H721" s="4">
        <f t="shared" si="112"/>
        <v>0</v>
      </c>
      <c r="I721" s="4">
        <f t="shared" si="97"/>
        <v>1128855.713925493</v>
      </c>
      <c r="J721" s="4"/>
      <c r="K721" s="9">
        <f t="shared" si="110"/>
        <v>0.22155627274559161</v>
      </c>
      <c r="L721" s="9">
        <f t="shared" si="110"/>
        <v>0.0900080623842157</v>
      </c>
      <c r="M721" s="9">
        <f t="shared" si="110"/>
        <v>0.24359175160458324</v>
      </c>
      <c r="N721" s="9">
        <f t="shared" si="110"/>
        <v>0.12127475824494427</v>
      </c>
      <c r="O721" s="9">
        <f t="shared" si="110"/>
        <v>0.1708015752868657</v>
      </c>
      <c r="P721" s="9">
        <f t="shared" si="110"/>
        <v>0.0015784497420396164</v>
      </c>
      <c r="Q721" s="9">
        <f t="shared" si="110"/>
        <v>0</v>
      </c>
      <c r="R721" s="9">
        <f t="shared" si="110"/>
        <v>0.15118912999175976</v>
      </c>
    </row>
    <row r="722" spans="1:18" ht="11.25">
      <c r="A722" s="2">
        <v>1957</v>
      </c>
      <c r="B722" s="4">
        <f t="shared" si="113"/>
        <v>1697907.7158700284</v>
      </c>
      <c r="C722" s="4">
        <f t="shared" si="113"/>
        <v>647053.054597823</v>
      </c>
      <c r="D722" s="4">
        <f t="shared" si="95"/>
        <v>1799100.1470908157</v>
      </c>
      <c r="E722" s="4">
        <f t="shared" si="111"/>
        <v>849710.8117674137</v>
      </c>
      <c r="F722" s="4">
        <f t="shared" si="96"/>
        <v>1309252.1010243972</v>
      </c>
      <c r="G722" s="4">
        <f t="shared" si="112"/>
        <v>10568.422622235754</v>
      </c>
      <c r="H722" s="4">
        <f t="shared" si="112"/>
        <v>0</v>
      </c>
      <c r="I722" s="4">
        <f t="shared" si="97"/>
        <v>1140980.5387796245</v>
      </c>
      <c r="J722" s="4"/>
      <c r="K722" s="9">
        <f t="shared" si="110"/>
        <v>0.2277672729614467</v>
      </c>
      <c r="L722" s="9">
        <f t="shared" si="110"/>
        <v>0.08679948169715584</v>
      </c>
      <c r="M722" s="9">
        <f t="shared" si="110"/>
        <v>0.2413418176131195</v>
      </c>
      <c r="N722" s="9">
        <f t="shared" si="110"/>
        <v>0.11398517869562225</v>
      </c>
      <c r="O722" s="9">
        <f t="shared" si="110"/>
        <v>0.17563073533508725</v>
      </c>
      <c r="P722" s="9">
        <f t="shared" si="110"/>
        <v>0.0014177100308053264</v>
      </c>
      <c r="Q722" s="9">
        <f t="shared" si="110"/>
        <v>0</v>
      </c>
      <c r="R722" s="9">
        <f t="shared" si="110"/>
        <v>0.15305780366676325</v>
      </c>
    </row>
    <row r="723" spans="1:18" ht="11.25">
      <c r="A723" s="2">
        <v>1958</v>
      </c>
      <c r="B723" s="4">
        <f t="shared" si="113"/>
        <v>1658134.6181626506</v>
      </c>
      <c r="C723" s="4">
        <f t="shared" si="113"/>
        <v>597618.4259269857</v>
      </c>
      <c r="D723" s="4">
        <f t="shared" si="95"/>
        <v>2014382.0815150472</v>
      </c>
      <c r="E723" s="4">
        <f t="shared" si="111"/>
        <v>893229.4991298106</v>
      </c>
      <c r="F723" s="4">
        <f t="shared" si="96"/>
        <v>1392840.0503262267</v>
      </c>
      <c r="G723" s="4">
        <f t="shared" si="112"/>
        <v>8870.276501166112</v>
      </c>
      <c r="H723" s="4">
        <f t="shared" si="112"/>
        <v>0</v>
      </c>
      <c r="I723" s="4">
        <f t="shared" si="97"/>
        <v>1153524.5482188172</v>
      </c>
      <c r="J723" s="4"/>
      <c r="K723" s="9">
        <f t="shared" si="110"/>
        <v>0.21482324846751802</v>
      </c>
      <c r="L723" s="9">
        <f t="shared" si="110"/>
        <v>0.07742575916057891</v>
      </c>
      <c r="M723" s="9">
        <f t="shared" si="110"/>
        <v>0.2609776659058782</v>
      </c>
      <c r="N723" s="9">
        <f t="shared" si="110"/>
        <v>0.11572429676590791</v>
      </c>
      <c r="O723" s="9">
        <f t="shared" si="110"/>
        <v>0.1804524318648479</v>
      </c>
      <c r="P723" s="9">
        <f t="shared" si="110"/>
        <v>0.0011492080268471151</v>
      </c>
      <c r="Q723" s="9">
        <f t="shared" si="110"/>
        <v>0</v>
      </c>
      <c r="R723" s="9">
        <f t="shared" si="110"/>
        <v>0.1494473898084219</v>
      </c>
    </row>
    <row r="724" spans="1:18" ht="11.25">
      <c r="A724" s="2">
        <v>1959</v>
      </c>
      <c r="B724" s="4">
        <f t="shared" si="113"/>
        <v>1694970.1051197704</v>
      </c>
      <c r="C724" s="4">
        <f t="shared" si="113"/>
        <v>617537.379781331</v>
      </c>
      <c r="D724" s="4">
        <f t="shared" si="95"/>
        <v>2119654.2803098494</v>
      </c>
      <c r="E724" s="4">
        <f t="shared" si="111"/>
        <v>916065.3540539867</v>
      </c>
      <c r="F724" s="4">
        <f t="shared" si="96"/>
        <v>1478427.5301357294</v>
      </c>
      <c r="G724" s="4">
        <f t="shared" si="112"/>
        <v>8153.018081149589</v>
      </c>
      <c r="H724" s="4">
        <f t="shared" si="112"/>
        <v>0</v>
      </c>
      <c r="I724" s="4">
        <f t="shared" si="97"/>
        <v>1166340.0837516247</v>
      </c>
      <c r="J724" s="4"/>
      <c r="K724" s="9">
        <f t="shared" si="110"/>
        <v>0.21184087056241113</v>
      </c>
      <c r="L724" s="9">
        <f t="shared" si="110"/>
        <v>0.0771810993849142</v>
      </c>
      <c r="M724" s="9">
        <f t="shared" si="110"/>
        <v>0.26491877743203623</v>
      </c>
      <c r="N724" s="9">
        <f t="shared" si="110"/>
        <v>0.11449174325180632</v>
      </c>
      <c r="O724" s="9">
        <f t="shared" si="110"/>
        <v>0.18477693152308278</v>
      </c>
      <c r="P724" s="9">
        <f t="shared" si="110"/>
        <v>0.0010189810680464857</v>
      </c>
      <c r="Q724" s="9">
        <f t="shared" si="110"/>
        <v>0</v>
      </c>
      <c r="R724" s="9">
        <f t="shared" si="110"/>
        <v>0.1457715967777028</v>
      </c>
    </row>
    <row r="725" spans="1:18" ht="11.25">
      <c r="A725" s="2">
        <v>1960</v>
      </c>
      <c r="B725" s="4">
        <f t="shared" si="113"/>
        <v>1774007.842420642</v>
      </c>
      <c r="C725" s="4">
        <f t="shared" si="113"/>
        <v>628857.8645030642</v>
      </c>
      <c r="D725" s="4">
        <f t="shared" si="95"/>
        <v>2200439.097387208</v>
      </c>
      <c r="E725" s="4">
        <f t="shared" si="111"/>
        <v>915419.6197058593</v>
      </c>
      <c r="F725" s="4">
        <f t="shared" si="96"/>
        <v>1740064.5388107232</v>
      </c>
      <c r="G725" s="4">
        <f t="shared" si="112"/>
        <v>6170.2749641454875</v>
      </c>
      <c r="H725" s="4">
        <f t="shared" si="112"/>
        <v>0</v>
      </c>
      <c r="I725" s="4">
        <f t="shared" si="97"/>
        <v>1179273.7309844277</v>
      </c>
      <c r="J725" s="4"/>
      <c r="K725" s="9">
        <f t="shared" si="110"/>
        <v>0.21008513727419953</v>
      </c>
      <c r="L725" s="9">
        <f t="shared" si="110"/>
        <v>0.07447187528202608</v>
      </c>
      <c r="M725" s="9">
        <f t="shared" si="110"/>
        <v>0.26058484003505006</v>
      </c>
      <c r="N725" s="9">
        <f t="shared" si="110"/>
        <v>0.10840766983700863</v>
      </c>
      <c r="O725" s="9">
        <f t="shared" si="110"/>
        <v>0.20606543486482384</v>
      </c>
      <c r="P725" s="9">
        <f t="shared" si="110"/>
        <v>0.0007307087555448893</v>
      </c>
      <c r="Q725" s="9">
        <f t="shared" si="110"/>
        <v>0</v>
      </c>
      <c r="R725" s="9">
        <f t="shared" si="110"/>
        <v>0.13965433395134702</v>
      </c>
    </row>
    <row r="726" spans="1:18" ht="11.25">
      <c r="A726" s="2">
        <v>1961</v>
      </c>
      <c r="B726" s="4">
        <f t="shared" si="113"/>
        <v>1734034.1527403598</v>
      </c>
      <c r="C726" s="4">
        <f t="shared" si="113"/>
        <v>605908.1405767986</v>
      </c>
      <c r="D726" s="4">
        <f t="shared" si="95"/>
        <v>2234625.827673627</v>
      </c>
      <c r="E726" s="4">
        <f t="shared" si="111"/>
        <v>936906.8163031657</v>
      </c>
      <c r="F726" s="4">
        <f t="shared" si="96"/>
        <v>1906633.2413514177</v>
      </c>
      <c r="G726" s="4">
        <f t="shared" si="112"/>
        <v>5247.052944748022</v>
      </c>
      <c r="H726" s="4">
        <f t="shared" si="112"/>
        <v>0</v>
      </c>
      <c r="I726" s="4">
        <f t="shared" si="97"/>
        <v>1192995.9032537492</v>
      </c>
      <c r="J726" s="4"/>
      <c r="K726" s="9">
        <f t="shared" si="110"/>
        <v>0.20124924409452838</v>
      </c>
      <c r="L726" s="9">
        <f t="shared" si="110"/>
        <v>0.07032073450750544</v>
      </c>
      <c r="M726" s="9">
        <f t="shared" si="110"/>
        <v>0.25934711720799897</v>
      </c>
      <c r="N726" s="9">
        <f t="shared" si="110"/>
        <v>0.10873591403609194</v>
      </c>
      <c r="O726" s="9">
        <f t="shared" si="110"/>
        <v>0.221280819631542</v>
      </c>
      <c r="P726" s="9">
        <f t="shared" si="110"/>
        <v>0.0006089646142123133</v>
      </c>
      <c r="Q726" s="9">
        <f t="shared" si="110"/>
        <v>0</v>
      </c>
      <c r="R726" s="9">
        <f t="shared" si="110"/>
        <v>0.13845720590812102</v>
      </c>
    </row>
    <row r="727" spans="1:18" ht="11.25">
      <c r="A727" s="2">
        <v>1962</v>
      </c>
      <c r="B727" s="4">
        <f t="shared" si="113"/>
        <v>1704254.6089000548</v>
      </c>
      <c r="C727" s="4">
        <f t="shared" si="113"/>
        <v>588014.5369287179</v>
      </c>
      <c r="D727" s="4">
        <f t="shared" si="95"/>
        <v>2458096.7994063795</v>
      </c>
      <c r="E727" s="4">
        <f t="shared" si="111"/>
        <v>967232.487752194</v>
      </c>
      <c r="F727" s="4">
        <f t="shared" si="96"/>
        <v>2129946.111675195</v>
      </c>
      <c r="G727" s="4">
        <f t="shared" si="112"/>
        <v>4144.18986004112</v>
      </c>
      <c r="H727" s="4">
        <f t="shared" si="112"/>
        <v>0</v>
      </c>
      <c r="I727" s="4">
        <f t="shared" si="97"/>
        <v>1210577.0556470903</v>
      </c>
      <c r="J727" s="4"/>
      <c r="K727" s="9">
        <f t="shared" si="110"/>
        <v>0.18806054118924115</v>
      </c>
      <c r="L727" s="9">
        <f t="shared" si="110"/>
        <v>0.06488603960022546</v>
      </c>
      <c r="M727" s="9">
        <f t="shared" si="110"/>
        <v>0.2712452775411652</v>
      </c>
      <c r="N727" s="9">
        <f t="shared" si="110"/>
        <v>0.10673186045827558</v>
      </c>
      <c r="O727" s="9">
        <f t="shared" si="110"/>
        <v>0.23503461065837</v>
      </c>
      <c r="P727" s="9">
        <f t="shared" si="110"/>
        <v>0.00045730173402512043</v>
      </c>
      <c r="Q727" s="9">
        <f t="shared" si="110"/>
        <v>0</v>
      </c>
      <c r="R727" s="9">
        <f t="shared" si="110"/>
        <v>0.13358436881869745</v>
      </c>
    </row>
    <row r="728" spans="1:18" ht="11.25">
      <c r="A728" s="2">
        <v>1963</v>
      </c>
      <c r="B728" s="4">
        <f t="shared" si="113"/>
        <v>1682810.0703780216</v>
      </c>
      <c r="C728" s="4">
        <f t="shared" si="113"/>
        <v>564342.0013357189</v>
      </c>
      <c r="D728" s="4">
        <f t="shared" si="95"/>
        <v>2528146.4710516157</v>
      </c>
      <c r="E728" s="4">
        <f t="shared" si="111"/>
        <v>1010935.8084067686</v>
      </c>
      <c r="F728" s="4">
        <f t="shared" si="96"/>
        <v>2356077.646509853</v>
      </c>
      <c r="G728" s="4">
        <f t="shared" si="112"/>
        <v>3183.472088910757</v>
      </c>
      <c r="H728" s="4">
        <f t="shared" si="112"/>
        <v>0</v>
      </c>
      <c r="I728" s="4">
        <f t="shared" si="97"/>
        <v>1218514.7179514493</v>
      </c>
      <c r="J728" s="4"/>
      <c r="K728" s="9">
        <f t="shared" si="110"/>
        <v>0.17971040576017797</v>
      </c>
      <c r="L728" s="9">
        <f t="shared" si="110"/>
        <v>0.06026712808104997</v>
      </c>
      <c r="M728" s="9">
        <f t="shared" si="110"/>
        <v>0.2699854464454135</v>
      </c>
      <c r="N728" s="9">
        <f t="shared" si="110"/>
        <v>0.10795970830235334</v>
      </c>
      <c r="O728" s="9">
        <f t="shared" si="110"/>
        <v>0.2516098978191026</v>
      </c>
      <c r="P728" s="9">
        <f t="shared" si="110"/>
        <v>0.0003399688835329099</v>
      </c>
      <c r="Q728" s="9">
        <f t="shared" si="110"/>
        <v>0</v>
      </c>
      <c r="R728" s="9">
        <f t="shared" si="110"/>
        <v>0.1301274447083697</v>
      </c>
    </row>
    <row r="729" spans="1:18" ht="11.25">
      <c r="A729" s="2">
        <v>1964</v>
      </c>
      <c r="B729" s="4">
        <f t="shared" si="113"/>
        <v>1785420.9996376869</v>
      </c>
      <c r="C729" s="4">
        <f t="shared" si="113"/>
        <v>552095.6003976973</v>
      </c>
      <c r="D729" s="4">
        <f t="shared" si="95"/>
        <v>2581073.5261745225</v>
      </c>
      <c r="E729" s="4">
        <f t="shared" si="111"/>
        <v>1072784.454830685</v>
      </c>
      <c r="F729" s="4">
        <f t="shared" si="96"/>
        <v>2470996.458889832</v>
      </c>
      <c r="G729" s="4">
        <f aca="true" t="shared" si="114" ref="G729:H744">H75+H186+H295</f>
        <v>2405.858905528385</v>
      </c>
      <c r="H729" s="4">
        <f t="shared" si="114"/>
        <v>0</v>
      </c>
      <c r="I729" s="4">
        <f t="shared" si="97"/>
        <v>1239476.1199381559</v>
      </c>
      <c r="J729" s="4"/>
      <c r="K729" s="9">
        <f t="shared" si="110"/>
        <v>0.18398335206054126</v>
      </c>
      <c r="L729" s="9">
        <f t="shared" si="110"/>
        <v>0.05689212753723531</v>
      </c>
      <c r="M729" s="9">
        <f t="shared" si="110"/>
        <v>0.2659734367169847</v>
      </c>
      <c r="N729" s="9">
        <f t="shared" si="110"/>
        <v>0.11054786522520048</v>
      </c>
      <c r="O729" s="9">
        <f t="shared" si="110"/>
        <v>0.254630258929706</v>
      </c>
      <c r="P729" s="9">
        <f t="shared" si="110"/>
        <v>0.0002479179902743618</v>
      </c>
      <c r="Q729" s="9">
        <f t="shared" si="110"/>
        <v>0</v>
      </c>
      <c r="R729" s="9">
        <f t="shared" si="110"/>
        <v>0.12772504154005798</v>
      </c>
    </row>
    <row r="730" spans="1:18" ht="11.25">
      <c r="A730" s="2">
        <v>1965</v>
      </c>
      <c r="B730" s="4">
        <f aca="true" t="shared" si="115" ref="B730:C745">C76+C187+C296</f>
        <v>1786053.0710380715</v>
      </c>
      <c r="C730" s="4">
        <f t="shared" si="115"/>
        <v>526426.0813535855</v>
      </c>
      <c r="D730" s="4">
        <f aca="true" t="shared" si="116" ref="D730:D765">E76+E187+E296+D405+E405</f>
        <v>2693402.7696361626</v>
      </c>
      <c r="E730" s="4">
        <f t="shared" si="111"/>
        <v>1130701.9521246934</v>
      </c>
      <c r="F730" s="4">
        <f aca="true" t="shared" si="117" ref="F730:F765">G76+G187+G296+C405+F405+G405+I405</f>
        <v>2593751.8414345295</v>
      </c>
      <c r="G730" s="4">
        <f t="shared" si="114"/>
        <v>1628.0871877856853</v>
      </c>
      <c r="H730" s="4">
        <f t="shared" si="114"/>
        <v>0</v>
      </c>
      <c r="I730" s="4">
        <f aca="true" t="shared" si="118" ref="I730:I765">H405</f>
        <v>1258885.806418782</v>
      </c>
      <c r="J730" s="4"/>
      <c r="K730" s="9">
        <f t="shared" si="110"/>
        <v>0.178768887622384</v>
      </c>
      <c r="L730" s="9">
        <f t="shared" si="110"/>
        <v>0.05269082229695126</v>
      </c>
      <c r="M730" s="9">
        <f t="shared" si="110"/>
        <v>0.26958695956725093</v>
      </c>
      <c r="N730" s="9">
        <f t="shared" si="110"/>
        <v>0.11317375361993419</v>
      </c>
      <c r="O730" s="9">
        <f t="shared" si="110"/>
        <v>0.2596127399463356</v>
      </c>
      <c r="P730" s="9">
        <f t="shared" si="110"/>
        <v>0.0001629578315629448</v>
      </c>
      <c r="Q730" s="9">
        <f t="shared" si="110"/>
        <v>0</v>
      </c>
      <c r="R730" s="9">
        <f t="shared" si="110"/>
        <v>0.12600387911558109</v>
      </c>
    </row>
    <row r="731" spans="1:18" ht="11.25">
      <c r="A731" s="2">
        <v>1966</v>
      </c>
      <c r="B731" s="4">
        <f t="shared" si="115"/>
        <v>1741166.8343833017</v>
      </c>
      <c r="C731" s="4">
        <f t="shared" si="115"/>
        <v>486237.1739630131</v>
      </c>
      <c r="D731" s="4">
        <f t="shared" si="116"/>
        <v>2773887.9592834935</v>
      </c>
      <c r="E731" s="4">
        <f t="shared" si="111"/>
        <v>1183003.1507093147</v>
      </c>
      <c r="F731" s="4">
        <f t="shared" si="117"/>
        <v>2706535.2083689854</v>
      </c>
      <c r="G731" s="4">
        <f t="shared" si="114"/>
        <v>1223.3568785113919</v>
      </c>
      <c r="H731" s="4">
        <f t="shared" si="114"/>
        <v>0</v>
      </c>
      <c r="I731" s="4">
        <f t="shared" si="118"/>
        <v>1273511.3096610585</v>
      </c>
      <c r="J731" s="4"/>
      <c r="K731" s="9">
        <f t="shared" si="110"/>
        <v>0.17128087180002738</v>
      </c>
      <c r="L731" s="9">
        <f t="shared" si="110"/>
        <v>0.04783179039099044</v>
      </c>
      <c r="M731" s="9">
        <f t="shared" si="110"/>
        <v>0.27287100728056</v>
      </c>
      <c r="N731" s="9">
        <f t="shared" si="110"/>
        <v>0.11637357603784015</v>
      </c>
      <c r="O731" s="9">
        <f t="shared" si="110"/>
        <v>0.26624542857841743</v>
      </c>
      <c r="P731" s="9">
        <f t="shared" si="110"/>
        <v>0.00012034322532234933</v>
      </c>
      <c r="Q731" s="9">
        <f t="shared" si="110"/>
        <v>0</v>
      </c>
      <c r="R731" s="9">
        <f t="shared" si="110"/>
        <v>0.1252769826868422</v>
      </c>
    </row>
    <row r="732" spans="1:18" ht="11.25">
      <c r="A732" s="2">
        <v>1967</v>
      </c>
      <c r="B732" s="4">
        <f t="shared" si="115"/>
        <v>1692798.718388186</v>
      </c>
      <c r="C732" s="4">
        <f t="shared" si="115"/>
        <v>439122.50950104813</v>
      </c>
      <c r="D732" s="4">
        <f t="shared" si="116"/>
        <v>2788918.0160087026</v>
      </c>
      <c r="E732" s="4">
        <f t="shared" si="111"/>
        <v>1245372.8500472228</v>
      </c>
      <c r="F732" s="4">
        <f t="shared" si="117"/>
        <v>2778772.4633220774</v>
      </c>
      <c r="G732" s="4">
        <f t="shared" si="114"/>
        <v>731.5961838706343</v>
      </c>
      <c r="H732" s="4">
        <f t="shared" si="114"/>
        <v>0</v>
      </c>
      <c r="I732" s="4">
        <f t="shared" si="118"/>
        <v>1260248.6324931476</v>
      </c>
      <c r="J732" s="4"/>
      <c r="K732" s="9">
        <f t="shared" si="110"/>
        <v>0.16586366442489822</v>
      </c>
      <c r="L732" s="9">
        <f t="shared" si="110"/>
        <v>0.043026065512768726</v>
      </c>
      <c r="M732" s="9">
        <f t="shared" si="110"/>
        <v>0.2732635350505643</v>
      </c>
      <c r="N732" s="9">
        <f t="shared" si="110"/>
        <v>0.12202401989103091</v>
      </c>
      <c r="O732" s="9">
        <f t="shared" si="110"/>
        <v>0.27226945434389777</v>
      </c>
      <c r="P732" s="9">
        <f t="shared" si="110"/>
        <v>7.168319695539172E-05</v>
      </c>
      <c r="Q732" s="9">
        <f t="shared" si="110"/>
        <v>0</v>
      </c>
      <c r="R732" s="9">
        <f t="shared" si="110"/>
        <v>0.12348157757988477</v>
      </c>
    </row>
    <row r="733" spans="1:18" ht="11.25">
      <c r="A733" s="2">
        <v>1968</v>
      </c>
      <c r="B733" s="4">
        <f t="shared" si="115"/>
        <v>1683064.1334062908</v>
      </c>
      <c r="C733" s="4">
        <f t="shared" si="115"/>
        <v>410428.32862106594</v>
      </c>
      <c r="D733" s="4">
        <f t="shared" si="116"/>
        <v>2675662.625480158</v>
      </c>
      <c r="E733" s="4">
        <f t="shared" si="111"/>
        <v>1330564.2781986517</v>
      </c>
      <c r="F733" s="4">
        <f t="shared" si="117"/>
        <v>2968186.5364810047</v>
      </c>
      <c r="G733" s="4">
        <f t="shared" si="114"/>
        <v>393.53793953885526</v>
      </c>
      <c r="H733" s="4">
        <f t="shared" si="114"/>
        <v>0</v>
      </c>
      <c r="I733" s="4">
        <f t="shared" si="118"/>
        <v>1258164.0757711201</v>
      </c>
      <c r="J733" s="4"/>
      <c r="K733" s="9">
        <f t="shared" si="110"/>
        <v>0.16298553041079114</v>
      </c>
      <c r="L733" s="9">
        <f t="shared" si="110"/>
        <v>0.03974529401950649</v>
      </c>
      <c r="M733" s="9">
        <f t="shared" si="110"/>
        <v>0.25910735280872427</v>
      </c>
      <c r="N733" s="9">
        <f t="shared" si="110"/>
        <v>0.12884994714310638</v>
      </c>
      <c r="O733" s="9">
        <f t="shared" si="110"/>
        <v>0.28743495117291734</v>
      </c>
      <c r="P733" s="9">
        <f t="shared" si="110"/>
        <v>3.8109652828676E-05</v>
      </c>
      <c r="Q733" s="9">
        <f t="shared" si="110"/>
        <v>0</v>
      </c>
      <c r="R733" s="9">
        <f t="shared" si="110"/>
        <v>0.12183881479212583</v>
      </c>
    </row>
    <row r="734" spans="1:18" ht="11.25">
      <c r="A734" s="2">
        <v>1969</v>
      </c>
      <c r="B734" s="4">
        <f t="shared" si="115"/>
        <v>1714637.23102405</v>
      </c>
      <c r="C734" s="4">
        <f t="shared" si="115"/>
        <v>417766.5069132227</v>
      </c>
      <c r="D734" s="4">
        <f t="shared" si="116"/>
        <v>2716250.3976822975</v>
      </c>
      <c r="E734" s="4">
        <f t="shared" si="111"/>
        <v>1427949.663177008</v>
      </c>
      <c r="F734" s="4">
        <f t="shared" si="117"/>
        <v>3090323.813858759</v>
      </c>
      <c r="G734" s="4">
        <f t="shared" si="114"/>
        <v>195.64258985756413</v>
      </c>
      <c r="H734" s="4">
        <f t="shared" si="114"/>
        <v>0</v>
      </c>
      <c r="I734" s="4">
        <f t="shared" si="118"/>
        <v>1276545.064557116</v>
      </c>
      <c r="J734" s="4"/>
      <c r="K734" s="9">
        <f t="shared" si="110"/>
        <v>0.16109457562051283</v>
      </c>
      <c r="L734" s="9">
        <f t="shared" si="110"/>
        <v>0.039250237264156135</v>
      </c>
      <c r="M734" s="9">
        <f t="shared" si="110"/>
        <v>0.2551987074445728</v>
      </c>
      <c r="N734" s="9">
        <f t="shared" si="110"/>
        <v>0.13415954164226812</v>
      </c>
      <c r="O734" s="9">
        <f t="shared" si="110"/>
        <v>0.2903438665135102</v>
      </c>
      <c r="P734" s="9">
        <f t="shared" si="110"/>
        <v>1.8381124249576193E-05</v>
      </c>
      <c r="Q734" s="9">
        <f t="shared" si="110"/>
        <v>0</v>
      </c>
      <c r="R734" s="9">
        <f t="shared" si="110"/>
        <v>0.11993469039073043</v>
      </c>
    </row>
    <row r="735" spans="1:18" ht="11.25">
      <c r="A735" s="2">
        <v>1970</v>
      </c>
      <c r="B735" s="4">
        <f t="shared" si="115"/>
        <v>1753375.3989770745</v>
      </c>
      <c r="C735" s="4">
        <f t="shared" si="115"/>
        <v>419600.3071904523</v>
      </c>
      <c r="D735" s="4">
        <f t="shared" si="116"/>
        <v>2941889.6717476062</v>
      </c>
      <c r="E735" s="4">
        <f t="shared" si="111"/>
        <v>1552490.9220577742</v>
      </c>
      <c r="F735" s="4">
        <f t="shared" si="117"/>
        <v>3124903.0104967244</v>
      </c>
      <c r="G735" s="4">
        <f t="shared" si="114"/>
        <v>178.1434212154881</v>
      </c>
      <c r="H735" s="4">
        <f t="shared" si="114"/>
        <v>0</v>
      </c>
      <c r="I735" s="4">
        <f t="shared" si="118"/>
        <v>1295113.4632660623</v>
      </c>
      <c r="J735" s="4"/>
      <c r="K735" s="9">
        <f t="shared" si="110"/>
        <v>0.15813910683051713</v>
      </c>
      <c r="L735" s="9">
        <f t="shared" si="110"/>
        <v>0.03784427330486136</v>
      </c>
      <c r="M735" s="9">
        <f t="shared" si="110"/>
        <v>0.2653326865173911</v>
      </c>
      <c r="N735" s="9">
        <f t="shared" si="110"/>
        <v>0.1400210861404429</v>
      </c>
      <c r="O735" s="9">
        <f t="shared" si="110"/>
        <v>0.2818388870405312</v>
      </c>
      <c r="P735" s="9">
        <f t="shared" si="110"/>
        <v>1.6066976607054715E-05</v>
      </c>
      <c r="Q735" s="9">
        <f t="shared" si="110"/>
        <v>0</v>
      </c>
      <c r="R735" s="9">
        <f t="shared" si="110"/>
        <v>0.1168078931896493</v>
      </c>
    </row>
    <row r="736" spans="1:18" ht="11.25">
      <c r="A736" s="2">
        <v>1971</v>
      </c>
      <c r="B736" s="4">
        <f t="shared" si="115"/>
        <v>1784608.5284571508</v>
      </c>
      <c r="C736" s="4">
        <f t="shared" si="115"/>
        <v>443207.5695282237</v>
      </c>
      <c r="D736" s="4">
        <f t="shared" si="116"/>
        <v>3015498.1946365144</v>
      </c>
      <c r="E736" s="4">
        <f t="shared" si="111"/>
        <v>1630685.674176617</v>
      </c>
      <c r="F736" s="4">
        <f t="shared" si="117"/>
        <v>3161576.19392833</v>
      </c>
      <c r="G736" s="4">
        <f t="shared" si="114"/>
        <v>124.28623557713641</v>
      </c>
      <c r="H736" s="4">
        <f t="shared" si="114"/>
        <v>0</v>
      </c>
      <c r="I736" s="4">
        <f t="shared" si="118"/>
        <v>1284140.9904352324</v>
      </c>
      <c r="J736" s="4"/>
      <c r="K736" s="9">
        <f t="shared" si="110"/>
        <v>0.1576531383700565</v>
      </c>
      <c r="L736" s="9">
        <f t="shared" si="110"/>
        <v>0.039153160579086174</v>
      </c>
      <c r="M736" s="9">
        <f t="shared" si="110"/>
        <v>0.26639049772147305</v>
      </c>
      <c r="N736" s="9">
        <f t="shared" si="110"/>
        <v>0.14405552261441396</v>
      </c>
      <c r="O736" s="9">
        <f t="shared" si="110"/>
        <v>0.2792950953785758</v>
      </c>
      <c r="P736" s="9">
        <f t="shared" si="110"/>
        <v>1.0979503225772123E-05</v>
      </c>
      <c r="Q736" s="9">
        <f t="shared" si="110"/>
        <v>0</v>
      </c>
      <c r="R736" s="9">
        <f t="shared" si="110"/>
        <v>0.11344160583316858</v>
      </c>
    </row>
    <row r="737" spans="1:18" ht="11.25">
      <c r="A737" s="2">
        <v>1972</v>
      </c>
      <c r="B737" s="4">
        <f t="shared" si="115"/>
        <v>1699776.3199156267</v>
      </c>
      <c r="C737" s="4">
        <f t="shared" si="115"/>
        <v>444918.0096208878</v>
      </c>
      <c r="D737" s="4">
        <f t="shared" si="116"/>
        <v>3098265.0608982667</v>
      </c>
      <c r="E737" s="4">
        <f t="shared" si="111"/>
        <v>1795473.3612164</v>
      </c>
      <c r="F737" s="4">
        <f t="shared" si="117"/>
        <v>3120382.331528587</v>
      </c>
      <c r="G737" s="4">
        <f t="shared" si="114"/>
        <v>12.569422917958255</v>
      </c>
      <c r="H737" s="4">
        <f t="shared" si="114"/>
        <v>0</v>
      </c>
      <c r="I737" s="4">
        <f t="shared" si="118"/>
        <v>1291237.654144489</v>
      </c>
      <c r="J737" s="4"/>
      <c r="K737" s="9">
        <f t="shared" si="110"/>
        <v>0.1484512336286851</v>
      </c>
      <c r="L737" s="9">
        <f t="shared" si="110"/>
        <v>0.03885724646118055</v>
      </c>
      <c r="M737" s="9">
        <f t="shared" si="110"/>
        <v>0.2705892916674068</v>
      </c>
      <c r="N737" s="9">
        <f t="shared" si="110"/>
        <v>0.1568090061598498</v>
      </c>
      <c r="O737" s="9">
        <f t="shared" si="110"/>
        <v>0.2725209200064423</v>
      </c>
      <c r="P737" s="9">
        <f t="shared" si="110"/>
        <v>1.0977599324740513E-06</v>
      </c>
      <c r="Q737" s="9">
        <f t="shared" si="110"/>
        <v>0</v>
      </c>
      <c r="R737" s="9">
        <f t="shared" si="110"/>
        <v>0.11277120431650307</v>
      </c>
    </row>
    <row r="738" spans="1:18" ht="11.25">
      <c r="A738" s="2">
        <v>1973</v>
      </c>
      <c r="B738" s="4">
        <f t="shared" si="115"/>
        <v>1807508.1664121475</v>
      </c>
      <c r="C738" s="4">
        <f t="shared" si="115"/>
        <v>526035.367356194</v>
      </c>
      <c r="D738" s="4">
        <f t="shared" si="116"/>
        <v>3121985.657274835</v>
      </c>
      <c r="E738" s="4">
        <f t="shared" si="111"/>
        <v>1872521.972679027</v>
      </c>
      <c r="F738" s="4">
        <f t="shared" si="117"/>
        <v>3270936.1183687076</v>
      </c>
      <c r="G738" s="4">
        <f t="shared" si="114"/>
        <v>17.129772961816304</v>
      </c>
      <c r="H738" s="4">
        <f t="shared" si="114"/>
        <v>0</v>
      </c>
      <c r="I738" s="4">
        <f t="shared" si="118"/>
        <v>1329616.3360486515</v>
      </c>
      <c r="J738" s="4"/>
      <c r="K738" s="9">
        <f t="shared" si="110"/>
        <v>0.15152700422037113</v>
      </c>
      <c r="L738" s="9">
        <f t="shared" si="110"/>
        <v>0.044098590983224</v>
      </c>
      <c r="M738" s="9">
        <f t="shared" si="110"/>
        <v>0.2617222664088113</v>
      </c>
      <c r="N738" s="9">
        <f t="shared" si="110"/>
        <v>0.15697724089406676</v>
      </c>
      <c r="O738" s="9">
        <f t="shared" si="110"/>
        <v>0.2742090797832694</v>
      </c>
      <c r="P738" s="9">
        <f t="shared" si="110"/>
        <v>1.4360229337338911E-06</v>
      </c>
      <c r="Q738" s="9">
        <f t="shared" si="110"/>
        <v>0</v>
      </c>
      <c r="R738" s="9">
        <f t="shared" si="110"/>
        <v>0.11146438168732381</v>
      </c>
    </row>
    <row r="739" spans="1:18" ht="11.25">
      <c r="A739" s="2">
        <v>1974</v>
      </c>
      <c r="B739" s="4">
        <f t="shared" si="115"/>
        <v>1657971.5107546966</v>
      </c>
      <c r="C739" s="4">
        <f t="shared" si="115"/>
        <v>555837.3149556525</v>
      </c>
      <c r="D739" s="4">
        <f t="shared" si="116"/>
        <v>3008189.679294799</v>
      </c>
      <c r="E739" s="4">
        <f t="shared" si="111"/>
        <v>1756821.5607816265</v>
      </c>
      <c r="F739" s="4">
        <f t="shared" si="117"/>
        <v>3112411.646639603</v>
      </c>
      <c r="G739" s="4">
        <f t="shared" si="114"/>
        <v>15.138308463661225</v>
      </c>
      <c r="H739" s="4">
        <f t="shared" si="114"/>
        <v>0</v>
      </c>
      <c r="I739" s="4">
        <f t="shared" si="118"/>
        <v>1342073.7764713683</v>
      </c>
      <c r="J739" s="4"/>
      <c r="K739" s="9">
        <f t="shared" si="110"/>
        <v>0.14501224664420442</v>
      </c>
      <c r="L739" s="9">
        <f t="shared" si="110"/>
        <v>0.04861556262430071</v>
      </c>
      <c r="M739" s="9">
        <f t="shared" si="110"/>
        <v>0.2631072614317006</v>
      </c>
      <c r="N739" s="9">
        <f t="shared" si="110"/>
        <v>0.15365803322275193</v>
      </c>
      <c r="O739" s="9">
        <f t="shared" si="110"/>
        <v>0.27222289552813295</v>
      </c>
      <c r="P739" s="9">
        <f t="shared" si="110"/>
        <v>1.324051774393416E-06</v>
      </c>
      <c r="Q739" s="9">
        <f t="shared" si="110"/>
        <v>0</v>
      </c>
      <c r="R739" s="9">
        <f t="shared" si="110"/>
        <v>0.11738267649713512</v>
      </c>
    </row>
    <row r="740" spans="1:18" ht="11.25">
      <c r="A740" s="2">
        <v>1975</v>
      </c>
      <c r="B740" s="4">
        <f t="shared" si="115"/>
        <v>1585752.8630966067</v>
      </c>
      <c r="C740" s="4">
        <f t="shared" si="115"/>
        <v>537667.77498976</v>
      </c>
      <c r="D740" s="4">
        <f t="shared" si="116"/>
        <v>2751471.559886848</v>
      </c>
      <c r="E740" s="4">
        <f t="shared" si="111"/>
        <v>1714341.9865131015</v>
      </c>
      <c r="F740" s="4">
        <f t="shared" si="117"/>
        <v>3027452.3225127747</v>
      </c>
      <c r="G740" s="4">
        <f t="shared" si="114"/>
        <v>0</v>
      </c>
      <c r="H740" s="4">
        <f t="shared" si="114"/>
        <v>0</v>
      </c>
      <c r="I740" s="4">
        <f t="shared" si="118"/>
        <v>1343216.5357011443</v>
      </c>
      <c r="J740" s="4"/>
      <c r="K740" s="9">
        <f t="shared" si="110"/>
        <v>0.14468676017647675</v>
      </c>
      <c r="L740" s="9">
        <f t="shared" si="110"/>
        <v>0.049057712727474334</v>
      </c>
      <c r="M740" s="9">
        <f t="shared" si="110"/>
        <v>0.25104889606842334</v>
      </c>
      <c r="N740" s="9">
        <f t="shared" si="110"/>
        <v>0.15641944822266715</v>
      </c>
      <c r="O740" s="9">
        <f t="shared" si="110"/>
        <v>0.27622984534787354</v>
      </c>
      <c r="P740" s="9">
        <f t="shared" si="110"/>
        <v>0</v>
      </c>
      <c r="Q740" s="9">
        <f t="shared" si="110"/>
        <v>0</v>
      </c>
      <c r="R740" s="9">
        <f t="shared" si="110"/>
        <v>0.1225573374570849</v>
      </c>
    </row>
    <row r="741" spans="1:18" ht="11.25">
      <c r="A741" s="2">
        <v>1976</v>
      </c>
      <c r="B741" s="4">
        <f t="shared" si="115"/>
        <v>1577712.9827073535</v>
      </c>
      <c r="C741" s="4">
        <f t="shared" si="115"/>
        <v>585668.1455180801</v>
      </c>
      <c r="D741" s="4">
        <f t="shared" si="116"/>
        <v>2657275.9773218483</v>
      </c>
      <c r="E741" s="4">
        <f t="shared" si="111"/>
        <v>1761680.5242222457</v>
      </c>
      <c r="F741" s="4">
        <f t="shared" si="117"/>
        <v>3116781.309487643</v>
      </c>
      <c r="G741" s="4">
        <f t="shared" si="114"/>
        <v>0</v>
      </c>
      <c r="H741" s="4">
        <f t="shared" si="114"/>
        <v>0</v>
      </c>
      <c r="I741" s="4">
        <f t="shared" si="118"/>
        <v>1344392.2747682922</v>
      </c>
      <c r="J741" s="4"/>
      <c r="K741" s="9">
        <f t="shared" si="110"/>
        <v>0.14286334772799694</v>
      </c>
      <c r="L741" s="9">
        <f t="shared" si="110"/>
        <v>0.053032784063665434</v>
      </c>
      <c r="M741" s="9">
        <f t="shared" si="110"/>
        <v>0.2406187602677542</v>
      </c>
      <c r="N741" s="9">
        <f t="shared" si="110"/>
        <v>0.1595217761887975</v>
      </c>
      <c r="O741" s="9">
        <f t="shared" si="110"/>
        <v>0.2822273866602565</v>
      </c>
      <c r="P741" s="9">
        <f t="shared" si="110"/>
        <v>0</v>
      </c>
      <c r="Q741" s="9">
        <f t="shared" si="110"/>
        <v>0</v>
      </c>
      <c r="R741" s="9">
        <f t="shared" si="110"/>
        <v>0.12173594509152932</v>
      </c>
    </row>
    <row r="742" spans="1:18" ht="11.25">
      <c r="A742" s="2">
        <v>1977</v>
      </c>
      <c r="B742" s="4">
        <f t="shared" si="115"/>
        <v>1511197.1442586924</v>
      </c>
      <c r="C742" s="4">
        <f t="shared" si="115"/>
        <v>606969.7444668801</v>
      </c>
      <c r="D742" s="4">
        <f t="shared" si="116"/>
        <v>2712631.932130455</v>
      </c>
      <c r="E742" s="4">
        <f t="shared" si="111"/>
        <v>1834219.1484749068</v>
      </c>
      <c r="F742" s="4">
        <f t="shared" si="117"/>
        <v>3201440.0200538444</v>
      </c>
      <c r="G742" s="4">
        <f t="shared" si="114"/>
        <v>0</v>
      </c>
      <c r="H742" s="4">
        <f t="shared" si="114"/>
        <v>0</v>
      </c>
      <c r="I742" s="4">
        <f t="shared" si="118"/>
        <v>1355433.5609610202</v>
      </c>
      <c r="J742" s="4"/>
      <c r="K742" s="9">
        <f t="shared" si="110"/>
        <v>0.1346650996829608</v>
      </c>
      <c r="L742" s="9">
        <f t="shared" si="110"/>
        <v>0.05408800662025438</v>
      </c>
      <c r="M742" s="9">
        <f t="shared" si="110"/>
        <v>0.24172679979667658</v>
      </c>
      <c r="N742" s="9">
        <f t="shared" si="110"/>
        <v>0.16345008684550924</v>
      </c>
      <c r="O742" s="9">
        <f t="shared" si="110"/>
        <v>0.28528523963103114</v>
      </c>
      <c r="P742" s="9">
        <f t="shared" si="110"/>
        <v>0</v>
      </c>
      <c r="Q742" s="9">
        <f t="shared" si="110"/>
        <v>0</v>
      </c>
      <c r="R742" s="9">
        <f aca="true" t="shared" si="119" ref="R742:R765">I742/SUM($B742:$I742)</f>
        <v>0.12078476742356802</v>
      </c>
    </row>
    <row r="743" spans="1:18" ht="11.25">
      <c r="A743" s="2">
        <v>1978</v>
      </c>
      <c r="B743" s="4">
        <f t="shared" si="115"/>
        <v>1478247.6992425264</v>
      </c>
      <c r="C743" s="4">
        <f t="shared" si="115"/>
        <v>622643.55895872</v>
      </c>
      <c r="D743" s="4">
        <f t="shared" si="116"/>
        <v>2808913.84060173</v>
      </c>
      <c r="E743" s="4">
        <f t="shared" si="111"/>
        <v>1889113.5436527168</v>
      </c>
      <c r="F743" s="4">
        <f t="shared" si="117"/>
        <v>3182068.701195782</v>
      </c>
      <c r="G743" s="4">
        <f t="shared" si="114"/>
        <v>0</v>
      </c>
      <c r="H743" s="4">
        <f t="shared" si="114"/>
        <v>0</v>
      </c>
      <c r="I743" s="4">
        <f t="shared" si="118"/>
        <v>1371602.2315736138</v>
      </c>
      <c r="J743" s="4"/>
      <c r="K743" s="9">
        <f aca="true" t="shared" si="120" ref="K743:Q765">B743/SUM($B743:$I743)</f>
        <v>0.13021237925032775</v>
      </c>
      <c r="L743" s="9">
        <f t="shared" si="120"/>
        <v>0.05484594988948808</v>
      </c>
      <c r="M743" s="9">
        <f t="shared" si="120"/>
        <v>0.2474249440613674</v>
      </c>
      <c r="N743" s="9">
        <f t="shared" si="120"/>
        <v>0.16640375582460543</v>
      </c>
      <c r="O743" s="9">
        <f t="shared" si="120"/>
        <v>0.2802945248844417</v>
      </c>
      <c r="P743" s="9">
        <f t="shared" si="120"/>
        <v>0</v>
      </c>
      <c r="Q743" s="9">
        <f t="shared" si="120"/>
        <v>0</v>
      </c>
      <c r="R743" s="9">
        <f t="shared" si="119"/>
        <v>0.1208184460897697</v>
      </c>
    </row>
    <row r="744" spans="1:18" ht="11.25">
      <c r="A744" s="2">
        <v>1979</v>
      </c>
      <c r="B744" s="4">
        <f t="shared" si="115"/>
        <v>1482828.9414971615</v>
      </c>
      <c r="C744" s="4">
        <f t="shared" si="115"/>
        <v>661402.46144576</v>
      </c>
      <c r="D744" s="4">
        <f t="shared" si="116"/>
        <v>2885903.0230356385</v>
      </c>
      <c r="E744" s="4">
        <f t="shared" si="111"/>
        <v>1925243.7575112935</v>
      </c>
      <c r="F744" s="4">
        <f t="shared" si="117"/>
        <v>3342688.191363141</v>
      </c>
      <c r="G744" s="4">
        <f t="shared" si="114"/>
        <v>0</v>
      </c>
      <c r="H744" s="4">
        <f t="shared" si="114"/>
        <v>0</v>
      </c>
      <c r="I744" s="4">
        <f t="shared" si="118"/>
        <v>1400523.9212585697</v>
      </c>
      <c r="J744" s="4"/>
      <c r="K744" s="9">
        <f t="shared" si="120"/>
        <v>0.12675278849538235</v>
      </c>
      <c r="L744" s="9">
        <f t="shared" si="120"/>
        <v>0.05653693690474827</v>
      </c>
      <c r="M744" s="9">
        <f t="shared" si="120"/>
        <v>0.2466881008727068</v>
      </c>
      <c r="N744" s="9">
        <f t="shared" si="120"/>
        <v>0.1645705772046069</v>
      </c>
      <c r="O744" s="9">
        <f t="shared" si="120"/>
        <v>0.2857342728272312</v>
      </c>
      <c r="P744" s="9">
        <f t="shared" si="120"/>
        <v>0</v>
      </c>
      <c r="Q744" s="9">
        <f t="shared" si="120"/>
        <v>0</v>
      </c>
      <c r="R744" s="9">
        <f t="shared" si="119"/>
        <v>0.11971732369532445</v>
      </c>
    </row>
    <row r="745" spans="1:18" ht="11.25">
      <c r="A745" s="2">
        <v>1980</v>
      </c>
      <c r="B745" s="4">
        <f t="shared" si="115"/>
        <v>1276242.942166747</v>
      </c>
      <c r="C745" s="4">
        <f t="shared" si="115"/>
        <v>641121.23653184</v>
      </c>
      <c r="D745" s="4">
        <f t="shared" si="116"/>
        <v>2384504.3295465983</v>
      </c>
      <c r="E745" s="4">
        <f aca="true" t="shared" si="121" ref="E745:E765">F91+F202+F311</f>
        <v>1850120.7286811697</v>
      </c>
      <c r="F745" s="4">
        <f t="shared" si="117"/>
        <v>3116265.7669862635</v>
      </c>
      <c r="G745" s="4">
        <f aca="true" t="shared" si="122" ref="G745:H760">H91+H202+H311</f>
        <v>0</v>
      </c>
      <c r="H745" s="4">
        <f t="shared" si="122"/>
        <v>0</v>
      </c>
      <c r="I745" s="4">
        <f t="shared" si="118"/>
        <v>1405202.7325159055</v>
      </c>
      <c r="J745" s="4"/>
      <c r="K745" s="9">
        <f t="shared" si="120"/>
        <v>0.1195716490084491</v>
      </c>
      <c r="L745" s="9">
        <f t="shared" si="120"/>
        <v>0.060066873581528554</v>
      </c>
      <c r="M745" s="9">
        <f t="shared" si="120"/>
        <v>0.22340504721429516</v>
      </c>
      <c r="N745" s="9">
        <f t="shared" si="120"/>
        <v>0.1733384601661658</v>
      </c>
      <c r="O745" s="9">
        <f t="shared" si="120"/>
        <v>0.2919640330190698</v>
      </c>
      <c r="P745" s="9">
        <f t="shared" si="120"/>
        <v>0</v>
      </c>
      <c r="Q745" s="9">
        <f t="shared" si="120"/>
        <v>0</v>
      </c>
      <c r="R745" s="9">
        <f t="shared" si="119"/>
        <v>0.13165393701049163</v>
      </c>
    </row>
    <row r="746" spans="1:18" ht="11.25">
      <c r="A746" s="2">
        <v>1981</v>
      </c>
      <c r="B746" s="4">
        <f aca="true" t="shared" si="123" ref="B746:C761">C92+C203+C312</f>
        <v>1162038.3489631996</v>
      </c>
      <c r="C746" s="4">
        <f t="shared" si="123"/>
        <v>606431.59052896</v>
      </c>
      <c r="D746" s="4">
        <f t="shared" si="116"/>
        <v>2195357.546528</v>
      </c>
      <c r="E746" s="4">
        <f t="shared" si="121"/>
        <v>1771215.745723134</v>
      </c>
      <c r="F746" s="4">
        <f t="shared" si="117"/>
        <v>2965042.4444933026</v>
      </c>
      <c r="G746" s="4">
        <f t="shared" si="122"/>
        <v>0</v>
      </c>
      <c r="H746" s="4">
        <f t="shared" si="122"/>
        <v>0</v>
      </c>
      <c r="I746" s="4">
        <f t="shared" si="118"/>
        <v>1359034.5617240248</v>
      </c>
      <c r="J746" s="4"/>
      <c r="K746" s="9">
        <f t="shared" si="120"/>
        <v>0.11552087274769372</v>
      </c>
      <c r="L746" s="9">
        <f t="shared" si="120"/>
        <v>0.06028674239725635</v>
      </c>
      <c r="M746" s="9">
        <f t="shared" si="120"/>
        <v>0.21824548216883477</v>
      </c>
      <c r="N746" s="9">
        <f t="shared" si="120"/>
        <v>0.1760805819816136</v>
      </c>
      <c r="O746" s="9">
        <f t="shared" si="120"/>
        <v>0.2947616068156705</v>
      </c>
      <c r="P746" s="9">
        <f t="shared" si="120"/>
        <v>0</v>
      </c>
      <c r="Q746" s="9">
        <f t="shared" si="120"/>
        <v>0</v>
      </c>
      <c r="R746" s="9">
        <f t="shared" si="119"/>
        <v>0.13510471388893094</v>
      </c>
    </row>
    <row r="747" spans="1:18" ht="11.25">
      <c r="A747" s="2">
        <v>1982</v>
      </c>
      <c r="B747" s="4">
        <f t="shared" si="123"/>
        <v>1184319.8026527998</v>
      </c>
      <c r="C747" s="4">
        <f t="shared" si="123"/>
        <v>623031.1049904</v>
      </c>
      <c r="D747" s="4">
        <f t="shared" si="116"/>
        <v>2226231.2265760014</v>
      </c>
      <c r="E747" s="4">
        <f t="shared" si="121"/>
        <v>1782896.5454602062</v>
      </c>
      <c r="F747" s="4">
        <f t="shared" si="117"/>
        <v>2928451.922837199</v>
      </c>
      <c r="G747" s="4">
        <f t="shared" si="122"/>
        <v>0</v>
      </c>
      <c r="H747" s="4">
        <f t="shared" si="122"/>
        <v>0</v>
      </c>
      <c r="I747" s="4">
        <f t="shared" si="118"/>
        <v>1342615.392116339</v>
      </c>
      <c r="J747" s="4"/>
      <c r="K747" s="9">
        <f t="shared" si="120"/>
        <v>0.11740415392236273</v>
      </c>
      <c r="L747" s="9">
        <f t="shared" si="120"/>
        <v>0.06176240537806542</v>
      </c>
      <c r="M747" s="9">
        <f t="shared" si="120"/>
        <v>0.22069106081503495</v>
      </c>
      <c r="N747" s="9">
        <f t="shared" si="120"/>
        <v>0.176742346097732</v>
      </c>
      <c r="O747" s="9">
        <f t="shared" si="120"/>
        <v>0.2903036996703931</v>
      </c>
      <c r="P747" s="9">
        <f t="shared" si="120"/>
        <v>0</v>
      </c>
      <c r="Q747" s="9">
        <f t="shared" si="120"/>
        <v>0</v>
      </c>
      <c r="R747" s="9">
        <f t="shared" si="119"/>
        <v>0.1330963341164119</v>
      </c>
    </row>
    <row r="748" spans="1:18" ht="11.25">
      <c r="A748" s="2">
        <v>1983</v>
      </c>
      <c r="B748" s="4">
        <f t="shared" si="123"/>
        <v>1088118.8411104</v>
      </c>
      <c r="C748" s="4">
        <f t="shared" si="123"/>
        <v>636825.97980512</v>
      </c>
      <c r="D748" s="4">
        <f t="shared" si="116"/>
        <v>1979564.6869664001</v>
      </c>
      <c r="E748" s="4">
        <f t="shared" si="121"/>
        <v>1793240.433544248</v>
      </c>
      <c r="F748" s="4">
        <f t="shared" si="117"/>
        <v>2901191.6946086674</v>
      </c>
      <c r="G748" s="4">
        <f t="shared" si="122"/>
        <v>0</v>
      </c>
      <c r="H748" s="4">
        <f t="shared" si="122"/>
        <v>0</v>
      </c>
      <c r="I748" s="4">
        <f t="shared" si="118"/>
        <v>1334749.6942359847</v>
      </c>
      <c r="J748" s="4"/>
      <c r="K748" s="9">
        <f t="shared" si="120"/>
        <v>0.11178891996774726</v>
      </c>
      <c r="L748" s="9">
        <f t="shared" si="120"/>
        <v>0.0654249203305486</v>
      </c>
      <c r="M748" s="9">
        <f t="shared" si="120"/>
        <v>0.2033724534504345</v>
      </c>
      <c r="N748" s="9">
        <f t="shared" si="120"/>
        <v>0.18423025476136143</v>
      </c>
      <c r="O748" s="9">
        <f t="shared" si="120"/>
        <v>0.29805667718127116</v>
      </c>
      <c r="P748" s="9">
        <f t="shared" si="120"/>
        <v>0</v>
      </c>
      <c r="Q748" s="9">
        <f t="shared" si="120"/>
        <v>0</v>
      </c>
      <c r="R748" s="9">
        <f t="shared" si="119"/>
        <v>0.13712677430863715</v>
      </c>
    </row>
    <row r="749" spans="1:18" ht="11.25">
      <c r="A749" s="2">
        <v>1984</v>
      </c>
      <c r="B749" s="4">
        <f t="shared" si="123"/>
        <v>1370609.2980575995</v>
      </c>
      <c r="C749" s="4">
        <f t="shared" si="123"/>
        <v>647649.4548368</v>
      </c>
      <c r="D749" s="4">
        <f t="shared" si="116"/>
        <v>2954552.0039712004</v>
      </c>
      <c r="E749" s="4">
        <f t="shared" si="121"/>
        <v>1860951.9515711733</v>
      </c>
      <c r="F749" s="4">
        <f t="shared" si="117"/>
        <v>2747881.213691199</v>
      </c>
      <c r="G749" s="4">
        <f t="shared" si="122"/>
        <v>0</v>
      </c>
      <c r="H749" s="4">
        <f t="shared" si="122"/>
        <v>0</v>
      </c>
      <c r="I749" s="4">
        <f t="shared" si="118"/>
        <v>1377316.796102945</v>
      </c>
      <c r="J749" s="4"/>
      <c r="K749" s="9">
        <f t="shared" si="120"/>
        <v>0.12506745240700654</v>
      </c>
      <c r="L749" s="9">
        <f t="shared" si="120"/>
        <v>0.059097707482370525</v>
      </c>
      <c r="M749" s="9">
        <f t="shared" si="120"/>
        <v>0.26960147772554</v>
      </c>
      <c r="N749" s="9">
        <f t="shared" si="120"/>
        <v>0.1698109884156591</v>
      </c>
      <c r="O749" s="9">
        <f t="shared" si="120"/>
        <v>0.25074286552737857</v>
      </c>
      <c r="P749" s="9">
        <f t="shared" si="120"/>
        <v>0</v>
      </c>
      <c r="Q749" s="9">
        <f t="shared" si="120"/>
        <v>0</v>
      </c>
      <c r="R749" s="9">
        <f t="shared" si="119"/>
        <v>0.12567950844204526</v>
      </c>
    </row>
    <row r="750" spans="1:18" ht="11.25">
      <c r="A750" s="2">
        <v>1985</v>
      </c>
      <c r="B750" s="4">
        <f t="shared" si="123"/>
        <v>1257585.4135808</v>
      </c>
      <c r="C750" s="4">
        <f t="shared" si="123"/>
        <v>691094.30268416</v>
      </c>
      <c r="D750" s="4">
        <f t="shared" si="116"/>
        <v>2302380.634822401</v>
      </c>
      <c r="E750" s="4">
        <f t="shared" si="121"/>
        <v>1881950.8943489424</v>
      </c>
      <c r="F750" s="4">
        <f t="shared" si="117"/>
        <v>2964488.6328951446</v>
      </c>
      <c r="G750" s="4">
        <f t="shared" si="122"/>
        <v>0</v>
      </c>
      <c r="H750" s="4">
        <f t="shared" si="122"/>
        <v>0</v>
      </c>
      <c r="I750" s="4">
        <f t="shared" si="118"/>
        <v>1407370.9851471223</v>
      </c>
      <c r="J750" s="4"/>
      <c r="K750" s="9">
        <f t="shared" si="120"/>
        <v>0.11971450481632713</v>
      </c>
      <c r="L750" s="9">
        <f t="shared" si="120"/>
        <v>0.06578798651269777</v>
      </c>
      <c r="M750" s="9">
        <f t="shared" si="120"/>
        <v>0.2191726737762099</v>
      </c>
      <c r="N750" s="9">
        <f t="shared" si="120"/>
        <v>0.17915031215583696</v>
      </c>
      <c r="O750" s="9">
        <f t="shared" si="120"/>
        <v>0.28220133987572765</v>
      </c>
      <c r="P750" s="9">
        <f t="shared" si="120"/>
        <v>0</v>
      </c>
      <c r="Q750" s="9">
        <f t="shared" si="120"/>
        <v>0</v>
      </c>
      <c r="R750" s="9">
        <f t="shared" si="119"/>
        <v>0.13397318286320056</v>
      </c>
    </row>
    <row r="751" spans="1:18" ht="11.25">
      <c r="A751" s="2">
        <v>1986</v>
      </c>
      <c r="B751" s="4">
        <f t="shared" si="123"/>
        <v>1215679.6437535998</v>
      </c>
      <c r="C751" s="4">
        <f t="shared" si="123"/>
        <v>691413.4086076801</v>
      </c>
      <c r="D751" s="4">
        <f t="shared" si="116"/>
        <v>2186782.4108256004</v>
      </c>
      <c r="E751" s="4">
        <f t="shared" si="121"/>
        <v>1963678.1023605524</v>
      </c>
      <c r="F751" s="4">
        <f t="shared" si="117"/>
        <v>3036295.778360418</v>
      </c>
      <c r="G751" s="4">
        <f t="shared" si="122"/>
        <v>0</v>
      </c>
      <c r="H751" s="4">
        <f t="shared" si="122"/>
        <v>0</v>
      </c>
      <c r="I751" s="4">
        <f t="shared" si="118"/>
        <v>1423702.3154264514</v>
      </c>
      <c r="J751" s="4"/>
      <c r="K751" s="9">
        <f t="shared" si="120"/>
        <v>0.11558580201264682</v>
      </c>
      <c r="L751" s="9">
        <f t="shared" si="120"/>
        <v>0.06573900761343561</v>
      </c>
      <c r="M751" s="9">
        <f t="shared" si="120"/>
        <v>0.207917439500745</v>
      </c>
      <c r="N751" s="9">
        <f t="shared" si="120"/>
        <v>0.18670486877217213</v>
      </c>
      <c r="O751" s="9">
        <f t="shared" si="120"/>
        <v>0.2886884587503511</v>
      </c>
      <c r="P751" s="9">
        <f t="shared" si="120"/>
        <v>0</v>
      </c>
      <c r="Q751" s="9">
        <f t="shared" si="120"/>
        <v>0</v>
      </c>
      <c r="R751" s="9">
        <f t="shared" si="119"/>
        <v>0.13536442335064916</v>
      </c>
    </row>
    <row r="752" spans="1:18" ht="11.25">
      <c r="A752" s="2">
        <v>1987</v>
      </c>
      <c r="B752" s="4">
        <f t="shared" si="123"/>
        <v>1208647.6462591998</v>
      </c>
      <c r="C752" s="4">
        <f t="shared" si="123"/>
        <v>720484.31663488</v>
      </c>
      <c r="D752" s="4">
        <f t="shared" si="116"/>
        <v>2046424.1639232005</v>
      </c>
      <c r="E752" s="4">
        <f t="shared" si="121"/>
        <v>2008038.4746904457</v>
      </c>
      <c r="F752" s="4">
        <f t="shared" si="117"/>
        <v>3075043.015307829</v>
      </c>
      <c r="G752" s="4">
        <f t="shared" si="122"/>
        <v>0</v>
      </c>
      <c r="H752" s="4">
        <f t="shared" si="122"/>
        <v>0</v>
      </c>
      <c r="I752" s="4">
        <f t="shared" si="118"/>
        <v>1463816.2299412307</v>
      </c>
      <c r="J752" s="4"/>
      <c r="K752" s="9">
        <f t="shared" si="120"/>
        <v>0.11486366810073748</v>
      </c>
      <c r="L752" s="9">
        <f t="shared" si="120"/>
        <v>0.06847113108098322</v>
      </c>
      <c r="M752" s="9">
        <f t="shared" si="120"/>
        <v>0.19448164788614836</v>
      </c>
      <c r="N752" s="9">
        <f t="shared" si="120"/>
        <v>0.19083366902192306</v>
      </c>
      <c r="O752" s="9">
        <f t="shared" si="120"/>
        <v>0.29223630344129414</v>
      </c>
      <c r="P752" s="9">
        <f t="shared" si="120"/>
        <v>0</v>
      </c>
      <c r="Q752" s="9">
        <f t="shared" si="120"/>
        <v>0</v>
      </c>
      <c r="R752" s="9">
        <f t="shared" si="119"/>
        <v>0.1391135804689137</v>
      </c>
    </row>
    <row r="753" spans="1:18" ht="11.25">
      <c r="A753" s="2">
        <v>1988</v>
      </c>
      <c r="B753" s="4">
        <f t="shared" si="123"/>
        <v>1203750.4387039999</v>
      </c>
      <c r="C753" s="4">
        <f t="shared" si="123"/>
        <v>695128.3121078401</v>
      </c>
      <c r="D753" s="4">
        <f t="shared" si="116"/>
        <v>2216170.741046446</v>
      </c>
      <c r="E753" s="4">
        <f t="shared" si="121"/>
        <v>2107068.501328814</v>
      </c>
      <c r="F753" s="4">
        <f t="shared" si="117"/>
        <v>3283281.8932894766</v>
      </c>
      <c r="G753" s="4">
        <f t="shared" si="122"/>
        <v>0</v>
      </c>
      <c r="H753" s="4">
        <f t="shared" si="122"/>
        <v>0</v>
      </c>
      <c r="I753" s="4">
        <f t="shared" si="118"/>
        <v>1485626.431970479</v>
      </c>
      <c r="J753" s="4"/>
      <c r="K753" s="9">
        <f t="shared" si="120"/>
        <v>0.10952120428313925</v>
      </c>
      <c r="L753" s="9">
        <f t="shared" si="120"/>
        <v>0.06324507757216036</v>
      </c>
      <c r="M753" s="9">
        <f t="shared" si="120"/>
        <v>0.2016345586696378</v>
      </c>
      <c r="N753" s="9">
        <f t="shared" si="120"/>
        <v>0.19170807532253512</v>
      </c>
      <c r="O753" s="9">
        <f t="shared" si="120"/>
        <v>0.2987238678319695</v>
      </c>
      <c r="P753" s="9">
        <f t="shared" si="120"/>
        <v>0</v>
      </c>
      <c r="Q753" s="9">
        <f t="shared" si="120"/>
        <v>0</v>
      </c>
      <c r="R753" s="9">
        <f t="shared" si="119"/>
        <v>0.13516721632055798</v>
      </c>
    </row>
    <row r="754" spans="1:18" ht="11.25">
      <c r="A754" s="2">
        <v>1989</v>
      </c>
      <c r="B754" s="4">
        <f t="shared" si="123"/>
        <v>1169835.3968927998</v>
      </c>
      <c r="C754" s="4">
        <f t="shared" si="123"/>
        <v>673355.1075273601</v>
      </c>
      <c r="D754" s="4">
        <f t="shared" si="116"/>
        <v>2121160.968322137</v>
      </c>
      <c r="E754" s="4">
        <f t="shared" si="121"/>
        <v>2179613.1623344854</v>
      </c>
      <c r="F754" s="4">
        <f t="shared" si="117"/>
        <v>3291373.0181546886</v>
      </c>
      <c r="G754" s="4">
        <f t="shared" si="122"/>
        <v>0</v>
      </c>
      <c r="H754" s="4">
        <f t="shared" si="122"/>
        <v>0</v>
      </c>
      <c r="I754" s="4">
        <f t="shared" si="118"/>
        <v>1541342.651659575</v>
      </c>
      <c r="J754" s="4"/>
      <c r="K754" s="9">
        <f t="shared" si="120"/>
        <v>0.10657460765906962</v>
      </c>
      <c r="L754" s="9">
        <f t="shared" si="120"/>
        <v>0.06134414857899461</v>
      </c>
      <c r="M754" s="9">
        <f t="shared" si="120"/>
        <v>0.1932424840119448</v>
      </c>
      <c r="N754" s="9">
        <f t="shared" si="120"/>
        <v>0.1985676089485163</v>
      </c>
      <c r="O754" s="9">
        <f t="shared" si="120"/>
        <v>0.2998514055919167</v>
      </c>
      <c r="P754" s="9">
        <f t="shared" si="120"/>
        <v>0</v>
      </c>
      <c r="Q754" s="9">
        <f t="shared" si="120"/>
        <v>0</v>
      </c>
      <c r="R754" s="9">
        <f t="shared" si="119"/>
        <v>0.1404197452095581</v>
      </c>
    </row>
    <row r="755" spans="1:18" ht="11.25">
      <c r="A755" s="2">
        <v>1990</v>
      </c>
      <c r="B755" s="4">
        <f t="shared" si="123"/>
        <v>1155492.1491615998</v>
      </c>
      <c r="C755" s="4">
        <f t="shared" si="123"/>
        <v>677312.8323440001</v>
      </c>
      <c r="D755" s="4">
        <f t="shared" si="116"/>
        <v>2249499.6931676986</v>
      </c>
      <c r="E755" s="4">
        <f t="shared" si="121"/>
        <v>2208688.686380794</v>
      </c>
      <c r="F755" s="4">
        <f t="shared" si="117"/>
        <v>3207963.7656351663</v>
      </c>
      <c r="G755" s="4">
        <f t="shared" si="122"/>
        <v>0</v>
      </c>
      <c r="H755" s="4">
        <f t="shared" si="122"/>
        <v>0</v>
      </c>
      <c r="I755" s="4">
        <f t="shared" si="118"/>
        <v>1564363.9716889733</v>
      </c>
      <c r="J755" s="4"/>
      <c r="K755" s="9">
        <f t="shared" si="120"/>
        <v>0.10444351554895961</v>
      </c>
      <c r="L755" s="9">
        <f t="shared" si="120"/>
        <v>0.061221474665802404</v>
      </c>
      <c r="M755" s="9">
        <f t="shared" si="120"/>
        <v>0.20332951318726994</v>
      </c>
      <c r="N755" s="9">
        <f t="shared" si="120"/>
        <v>0.19964065643042436</v>
      </c>
      <c r="O755" s="9">
        <f t="shared" si="120"/>
        <v>0.2899639029825701</v>
      </c>
      <c r="P755" s="9">
        <f t="shared" si="120"/>
        <v>0</v>
      </c>
      <c r="Q755" s="9">
        <f t="shared" si="120"/>
        <v>0</v>
      </c>
      <c r="R755" s="9">
        <f t="shared" si="119"/>
        <v>0.14140093718497357</v>
      </c>
    </row>
    <row r="756" spans="1:18" ht="11.25">
      <c r="A756" s="2">
        <v>1991</v>
      </c>
      <c r="B756" s="4">
        <f t="shared" si="123"/>
        <v>1157415.3893471998</v>
      </c>
      <c r="C756" s="4">
        <f t="shared" si="123"/>
        <v>702369.8167254401</v>
      </c>
      <c r="D756" s="4">
        <f t="shared" si="116"/>
        <v>2388688.8843237846</v>
      </c>
      <c r="E756" s="4">
        <f t="shared" si="121"/>
        <v>2179421.3055731202</v>
      </c>
      <c r="F756" s="4">
        <f t="shared" si="117"/>
        <v>3310284.9937570384</v>
      </c>
      <c r="G756" s="4">
        <f t="shared" si="122"/>
        <v>0</v>
      </c>
      <c r="H756" s="4">
        <f t="shared" si="122"/>
        <v>0</v>
      </c>
      <c r="I756" s="4">
        <f t="shared" si="118"/>
        <v>1520813.0001064837</v>
      </c>
      <c r="J756" s="4"/>
      <c r="K756" s="9">
        <f t="shared" si="120"/>
        <v>0.10279918899253927</v>
      </c>
      <c r="L756" s="9">
        <f t="shared" si="120"/>
        <v>0.06238300284994251</v>
      </c>
      <c r="M756" s="9">
        <f t="shared" si="120"/>
        <v>0.212158298847638</v>
      </c>
      <c r="N756" s="9">
        <f t="shared" si="120"/>
        <v>0.19357159473431698</v>
      </c>
      <c r="O756" s="9">
        <f t="shared" si="120"/>
        <v>0.29401251773948495</v>
      </c>
      <c r="P756" s="9">
        <f t="shared" si="120"/>
        <v>0</v>
      </c>
      <c r="Q756" s="9">
        <f t="shared" si="120"/>
        <v>0</v>
      </c>
      <c r="R756" s="9">
        <f t="shared" si="119"/>
        <v>0.13507539683607828</v>
      </c>
    </row>
    <row r="757" spans="1:18" ht="11.25">
      <c r="A757" s="2">
        <v>1992</v>
      </c>
      <c r="B757" s="4">
        <f t="shared" si="123"/>
        <v>1149815.3889823998</v>
      </c>
      <c r="C757" s="4">
        <f t="shared" si="123"/>
        <v>691663.54948512</v>
      </c>
      <c r="D757" s="4">
        <f t="shared" si="116"/>
        <v>2360814.057281569</v>
      </c>
      <c r="E757" s="4">
        <f t="shared" si="121"/>
        <v>2215115.0537913605</v>
      </c>
      <c r="F757" s="4">
        <f t="shared" si="117"/>
        <v>3418854.88849694</v>
      </c>
      <c r="G757" s="4">
        <f t="shared" si="122"/>
        <v>0</v>
      </c>
      <c r="H757" s="4">
        <f t="shared" si="122"/>
        <v>0</v>
      </c>
      <c r="I757" s="4">
        <f t="shared" si="118"/>
        <v>1586203.9155828862</v>
      </c>
      <c r="J757" s="4"/>
      <c r="K757" s="9">
        <f t="shared" si="120"/>
        <v>0.10066261550305779</v>
      </c>
      <c r="L757" s="9">
        <f t="shared" si="120"/>
        <v>0.06055290493278183</v>
      </c>
      <c r="M757" s="9">
        <f t="shared" si="120"/>
        <v>0.20668162906800863</v>
      </c>
      <c r="N757" s="9">
        <f t="shared" si="120"/>
        <v>0.19392615292109994</v>
      </c>
      <c r="O757" s="9">
        <f t="shared" si="120"/>
        <v>0.299309679100829</v>
      </c>
      <c r="P757" s="9">
        <f t="shared" si="120"/>
        <v>0</v>
      </c>
      <c r="Q757" s="9">
        <f t="shared" si="120"/>
        <v>0</v>
      </c>
      <c r="R757" s="9">
        <f t="shared" si="119"/>
        <v>0.13886701847422298</v>
      </c>
    </row>
    <row r="758" spans="1:18" ht="11.25">
      <c r="A758" s="2">
        <v>1993</v>
      </c>
      <c r="B758" s="4">
        <f t="shared" si="123"/>
        <v>1138325.9663552</v>
      </c>
      <c r="C758" s="4">
        <f t="shared" si="123"/>
        <v>681641.55370752</v>
      </c>
      <c r="D758" s="4">
        <f t="shared" si="116"/>
        <v>2366656.955665445</v>
      </c>
      <c r="E758" s="4">
        <f t="shared" si="121"/>
        <v>2248369.8221913604</v>
      </c>
      <c r="F758" s="4">
        <f t="shared" si="117"/>
        <v>3637378.071125517</v>
      </c>
      <c r="G758" s="4">
        <f t="shared" si="122"/>
        <v>0</v>
      </c>
      <c r="H758" s="4">
        <f t="shared" si="122"/>
        <v>0</v>
      </c>
      <c r="I758" s="4">
        <f t="shared" si="118"/>
        <v>1573031.1989042675</v>
      </c>
      <c r="J758" s="4"/>
      <c r="K758" s="9">
        <f t="shared" si="120"/>
        <v>0.09774894959313572</v>
      </c>
      <c r="L758" s="9">
        <f t="shared" si="120"/>
        <v>0.058533098465006934</v>
      </c>
      <c r="M758" s="9">
        <f t="shared" si="120"/>
        <v>0.2032267015785525</v>
      </c>
      <c r="N758" s="9">
        <f t="shared" si="120"/>
        <v>0.19306929202345244</v>
      </c>
      <c r="O758" s="9">
        <f t="shared" si="120"/>
        <v>0.3123445271691893</v>
      </c>
      <c r="P758" s="9">
        <f t="shared" si="120"/>
        <v>0</v>
      </c>
      <c r="Q758" s="9">
        <f t="shared" si="120"/>
        <v>0</v>
      </c>
      <c r="R758" s="9">
        <f t="shared" si="119"/>
        <v>0.13507743117066312</v>
      </c>
    </row>
    <row r="759" spans="1:18" ht="11.25">
      <c r="A759" s="2">
        <v>1994</v>
      </c>
      <c r="B759" s="4">
        <f t="shared" si="123"/>
        <v>1162602.9136895998</v>
      </c>
      <c r="C759" s="4">
        <f t="shared" si="123"/>
        <v>716572.1119568</v>
      </c>
      <c r="D759" s="4">
        <f t="shared" si="116"/>
        <v>2201614.1599101964</v>
      </c>
      <c r="E759" s="4">
        <f t="shared" si="121"/>
        <v>2250461.645376</v>
      </c>
      <c r="F759" s="4">
        <f t="shared" si="117"/>
        <v>3406885.7450377294</v>
      </c>
      <c r="G759" s="4">
        <f t="shared" si="122"/>
        <v>0</v>
      </c>
      <c r="H759" s="4">
        <f t="shared" si="122"/>
        <v>0</v>
      </c>
      <c r="I759" s="4">
        <f t="shared" si="118"/>
        <v>1591073.6828092388</v>
      </c>
      <c r="J759" s="4"/>
      <c r="K759" s="9">
        <f t="shared" si="120"/>
        <v>0.10261994323820069</v>
      </c>
      <c r="L759" s="9">
        <f t="shared" si="120"/>
        <v>0.06324996143499878</v>
      </c>
      <c r="M759" s="9">
        <f t="shared" si="120"/>
        <v>0.19433077060283677</v>
      </c>
      <c r="N759" s="9">
        <f t="shared" si="120"/>
        <v>0.1986424114277521</v>
      </c>
      <c r="O759" s="9">
        <f t="shared" si="120"/>
        <v>0.3007169667804131</v>
      </c>
      <c r="P759" s="9">
        <f t="shared" si="120"/>
        <v>0</v>
      </c>
      <c r="Q759" s="9">
        <f t="shared" si="120"/>
        <v>0</v>
      </c>
      <c r="R759" s="9">
        <f t="shared" si="119"/>
        <v>0.14043994651579858</v>
      </c>
    </row>
    <row r="760" spans="1:18" ht="11.25">
      <c r="A760" s="2">
        <v>1995</v>
      </c>
      <c r="B760" s="4">
        <f t="shared" si="123"/>
        <v>1167234.7454912</v>
      </c>
      <c r="C760" s="4">
        <f t="shared" si="123"/>
        <v>733229.76941888</v>
      </c>
      <c r="D760" s="4">
        <f t="shared" si="116"/>
        <v>2117124.5908533097</v>
      </c>
      <c r="E760" s="4">
        <f t="shared" si="121"/>
        <v>2240173.77370304</v>
      </c>
      <c r="F760" s="4">
        <f t="shared" si="117"/>
        <v>3403509.4790293807</v>
      </c>
      <c r="G760" s="4">
        <f t="shared" si="122"/>
        <v>0</v>
      </c>
      <c r="H760" s="4">
        <f t="shared" si="122"/>
        <v>0</v>
      </c>
      <c r="I760" s="4">
        <f t="shared" si="118"/>
        <v>1619742.7655313336</v>
      </c>
      <c r="J760" s="4"/>
      <c r="K760" s="9">
        <f t="shared" si="120"/>
        <v>0.10346894607074295</v>
      </c>
      <c r="L760" s="9">
        <f t="shared" si="120"/>
        <v>0.06499678985955731</v>
      </c>
      <c r="M760" s="9">
        <f t="shared" si="120"/>
        <v>0.18767146108545682</v>
      </c>
      <c r="N760" s="9">
        <f t="shared" si="120"/>
        <v>0.1985790949727345</v>
      </c>
      <c r="O760" s="9">
        <f t="shared" si="120"/>
        <v>0.30170241255862995</v>
      </c>
      <c r="P760" s="9">
        <f t="shared" si="120"/>
        <v>0</v>
      </c>
      <c r="Q760" s="9">
        <f t="shared" si="120"/>
        <v>0</v>
      </c>
      <c r="R760" s="9">
        <f t="shared" si="119"/>
        <v>0.14358129545287865</v>
      </c>
    </row>
    <row r="761" spans="1:18" ht="11.25">
      <c r="A761" s="2">
        <v>1996</v>
      </c>
      <c r="B761" s="4">
        <f t="shared" si="123"/>
        <v>1227112.6442048</v>
      </c>
      <c r="C761" s="4">
        <f t="shared" si="123"/>
        <v>786514.75319424</v>
      </c>
      <c r="D761" s="4">
        <f t="shared" si="116"/>
        <v>2349890.957614733</v>
      </c>
      <c r="E761" s="4">
        <f t="shared" si="121"/>
        <v>2340732.1620883197</v>
      </c>
      <c r="F761" s="4">
        <f t="shared" si="117"/>
        <v>3566651.3205800126</v>
      </c>
      <c r="G761" s="4">
        <f aca="true" t="shared" si="124" ref="G761:H765">H107+H218+H327</f>
        <v>0</v>
      </c>
      <c r="H761" s="4">
        <f t="shared" si="124"/>
        <v>0</v>
      </c>
      <c r="I761" s="4">
        <f t="shared" si="118"/>
        <v>1656001.77520326</v>
      </c>
      <c r="J761" s="4"/>
      <c r="K761" s="9">
        <f t="shared" si="120"/>
        <v>0.1028861038902901</v>
      </c>
      <c r="L761" s="9">
        <f t="shared" si="120"/>
        <v>0.06594458869815296</v>
      </c>
      <c r="M761" s="9">
        <f t="shared" si="120"/>
        <v>0.19702439408297068</v>
      </c>
      <c r="N761" s="9">
        <f t="shared" si="120"/>
        <v>0.1962564834983225</v>
      </c>
      <c r="O761" s="9">
        <f t="shared" si="120"/>
        <v>0.29904252070308845</v>
      </c>
      <c r="P761" s="9">
        <f t="shared" si="120"/>
        <v>0</v>
      </c>
      <c r="Q761" s="9">
        <f t="shared" si="120"/>
        <v>0</v>
      </c>
      <c r="R761" s="9">
        <f t="shared" si="119"/>
        <v>0.1388459091271753</v>
      </c>
    </row>
    <row r="762" spans="1:18" ht="11.25">
      <c r="A762" s="2">
        <v>1997</v>
      </c>
      <c r="B762" s="4">
        <f aca="true" t="shared" si="125" ref="B762:C765">C108+C219+C328</f>
        <v>1203155.9530692217</v>
      </c>
      <c r="C762" s="4">
        <f t="shared" si="125"/>
        <v>785788.1988643201</v>
      </c>
      <c r="D762" s="4">
        <f t="shared" si="116"/>
        <v>2087606.4727221185</v>
      </c>
      <c r="E762" s="4">
        <f t="shared" si="121"/>
        <v>2359083.10447936</v>
      </c>
      <c r="F762" s="4">
        <f t="shared" si="117"/>
        <v>3582061.5553715397</v>
      </c>
      <c r="G762" s="4">
        <f t="shared" si="124"/>
        <v>0</v>
      </c>
      <c r="H762" s="4">
        <f t="shared" si="124"/>
        <v>0</v>
      </c>
      <c r="I762" s="4">
        <f t="shared" si="118"/>
        <v>1695199.5768884746</v>
      </c>
      <c r="J762" s="4"/>
      <c r="K762" s="9">
        <f t="shared" si="120"/>
        <v>0.10272063117673395</v>
      </c>
      <c r="L762" s="9">
        <f t="shared" si="120"/>
        <v>0.06708744577348069</v>
      </c>
      <c r="M762" s="9">
        <f t="shared" si="120"/>
        <v>0.17823147030908115</v>
      </c>
      <c r="N762" s="9">
        <f t="shared" si="120"/>
        <v>0.20140905663336478</v>
      </c>
      <c r="O762" s="9">
        <f t="shared" si="120"/>
        <v>0.30582205319521727</v>
      </c>
      <c r="P762" s="9">
        <f t="shared" si="120"/>
        <v>0</v>
      </c>
      <c r="Q762" s="9">
        <f t="shared" si="120"/>
        <v>0</v>
      </c>
      <c r="R762" s="9">
        <f t="shared" si="119"/>
        <v>0.14472934291212208</v>
      </c>
    </row>
    <row r="763" spans="1:18" ht="11.25">
      <c r="A763" s="2">
        <v>1998</v>
      </c>
      <c r="B763" s="4">
        <f t="shared" si="125"/>
        <v>1189064.7879951606</v>
      </c>
      <c r="C763" s="4">
        <f t="shared" si="125"/>
        <v>820392.071782564</v>
      </c>
      <c r="D763" s="4">
        <f t="shared" si="116"/>
        <v>2081058.487230305</v>
      </c>
      <c r="E763" s="4">
        <f t="shared" si="121"/>
        <v>2381424.03836288</v>
      </c>
      <c r="F763" s="4">
        <f t="shared" si="117"/>
        <v>3403522.542803161</v>
      </c>
      <c r="G763" s="4">
        <f t="shared" si="124"/>
        <v>0</v>
      </c>
      <c r="H763" s="4">
        <f t="shared" si="124"/>
        <v>0</v>
      </c>
      <c r="I763" s="4">
        <f t="shared" si="118"/>
        <v>1718343.446907444</v>
      </c>
      <c r="J763" s="4"/>
      <c r="K763" s="9">
        <f t="shared" si="120"/>
        <v>0.10256035438983728</v>
      </c>
      <c r="L763" s="9">
        <f t="shared" si="120"/>
        <v>0.07076124233945026</v>
      </c>
      <c r="M763" s="9">
        <f t="shared" si="120"/>
        <v>0.17949744884480376</v>
      </c>
      <c r="N763" s="9">
        <f t="shared" si="120"/>
        <v>0.2054048659020323</v>
      </c>
      <c r="O763" s="9">
        <f t="shared" si="120"/>
        <v>0.29356388456531524</v>
      </c>
      <c r="P763" s="9">
        <f t="shared" si="120"/>
        <v>0</v>
      </c>
      <c r="Q763" s="9">
        <f t="shared" si="120"/>
        <v>0</v>
      </c>
      <c r="R763" s="9">
        <f t="shared" si="119"/>
        <v>0.14821220395856113</v>
      </c>
    </row>
    <row r="764" spans="1:18" ht="11.25">
      <c r="A764" s="2">
        <v>1999</v>
      </c>
      <c r="B764" s="4">
        <f t="shared" si="125"/>
        <v>1206479.6997830484</v>
      </c>
      <c r="C764" s="4">
        <f t="shared" si="125"/>
        <v>844655.243200632</v>
      </c>
      <c r="D764" s="4">
        <f t="shared" si="116"/>
        <v>2092372.7440090203</v>
      </c>
      <c r="E764" s="4">
        <f t="shared" si="121"/>
        <v>2400389.96753472</v>
      </c>
      <c r="F764" s="4">
        <f t="shared" si="117"/>
        <v>3589530.332385335</v>
      </c>
      <c r="G764" s="4">
        <f t="shared" si="124"/>
        <v>0</v>
      </c>
      <c r="H764" s="4">
        <f t="shared" si="124"/>
        <v>0</v>
      </c>
      <c r="I764" s="4">
        <f t="shared" si="118"/>
        <v>1758792.2138725636</v>
      </c>
      <c r="J764" s="4"/>
      <c r="K764" s="9">
        <f t="shared" si="120"/>
        <v>0.10145117391144312</v>
      </c>
      <c r="L764" s="9">
        <f t="shared" si="120"/>
        <v>0.07102586640170472</v>
      </c>
      <c r="M764" s="9">
        <f t="shared" si="120"/>
        <v>0.17594466875670933</v>
      </c>
      <c r="N764" s="9">
        <f t="shared" si="120"/>
        <v>0.20184540203655219</v>
      </c>
      <c r="O764" s="9">
        <f t="shared" si="120"/>
        <v>0.3018385357637673</v>
      </c>
      <c r="P764" s="9">
        <f t="shared" si="120"/>
        <v>0</v>
      </c>
      <c r="Q764" s="9">
        <f t="shared" si="120"/>
        <v>0</v>
      </c>
      <c r="R764" s="9">
        <f t="shared" si="119"/>
        <v>0.14789435312982344</v>
      </c>
    </row>
    <row r="765" spans="1:18" ht="11.25">
      <c r="A765" s="2">
        <v>2000</v>
      </c>
      <c r="B765" s="4">
        <f t="shared" si="125"/>
        <v>1236663.5416556916</v>
      </c>
      <c r="C765" s="4">
        <f t="shared" si="125"/>
        <v>862987.2714477411</v>
      </c>
      <c r="D765" s="4">
        <f t="shared" si="116"/>
        <v>2142807.291221368</v>
      </c>
      <c r="E765" s="4">
        <f t="shared" si="121"/>
        <v>2482217.28623232</v>
      </c>
      <c r="F765" s="4">
        <f t="shared" si="117"/>
        <v>3306386.654915128</v>
      </c>
      <c r="G765" s="4">
        <f t="shared" si="124"/>
        <v>0</v>
      </c>
      <c r="H765" s="4">
        <f t="shared" si="124"/>
        <v>0</v>
      </c>
      <c r="I765" s="4">
        <f t="shared" si="118"/>
        <v>1788818.163035145</v>
      </c>
      <c r="J765" s="4"/>
      <c r="K765" s="9">
        <f t="shared" si="120"/>
        <v>0.10462572545918014</v>
      </c>
      <c r="L765" s="9">
        <f t="shared" si="120"/>
        <v>0.07301150741160671</v>
      </c>
      <c r="M765" s="9">
        <f t="shared" si="120"/>
        <v>0.18128841015487418</v>
      </c>
      <c r="N765" s="9">
        <f t="shared" si="120"/>
        <v>0.21000359076784356</v>
      </c>
      <c r="O765" s="9">
        <f t="shared" si="120"/>
        <v>0.2797309783677288</v>
      </c>
      <c r="P765" s="9">
        <f t="shared" si="120"/>
        <v>0</v>
      </c>
      <c r="Q765" s="9">
        <f t="shared" si="120"/>
        <v>0</v>
      </c>
      <c r="R765" s="9">
        <f t="shared" si="119"/>
        <v>0.15133978783876656</v>
      </c>
    </row>
    <row r="766" spans="2:18" ht="11.25">
      <c r="B766" s="4"/>
      <c r="C766" s="4"/>
      <c r="D766" s="4"/>
      <c r="E766" s="4"/>
      <c r="F766" s="4"/>
      <c r="G766" s="4"/>
      <c r="H766" s="4"/>
      <c r="I766" s="4"/>
      <c r="J766" s="4"/>
      <c r="K766" s="9"/>
      <c r="L766" s="9"/>
      <c r="M766" s="9"/>
      <c r="N766" s="9"/>
      <c r="O766" s="9"/>
      <c r="P766" s="9"/>
      <c r="Q766" s="9"/>
      <c r="R766" s="9"/>
    </row>
    <row r="767" spans="2:18" ht="11.25">
      <c r="B767" s="4"/>
      <c r="C767" s="4"/>
      <c r="D767" s="4"/>
      <c r="E767" s="4"/>
      <c r="F767" s="4"/>
      <c r="G767" s="4"/>
      <c r="H767" s="4"/>
      <c r="I767" s="4"/>
      <c r="J767" s="4"/>
      <c r="K767" s="9"/>
      <c r="L767" s="9"/>
      <c r="M767" s="9"/>
      <c r="N767" s="9"/>
      <c r="O767" s="9"/>
      <c r="P767" s="9"/>
      <c r="Q767" s="9"/>
      <c r="R767" s="9"/>
    </row>
    <row r="768" spans="2:18" ht="11.25">
      <c r="B768" s="4"/>
      <c r="C768" s="4"/>
      <c r="D768" s="4"/>
      <c r="E768" s="4"/>
      <c r="F768" s="4"/>
      <c r="G768" s="4"/>
      <c r="H768" s="4"/>
      <c r="I768" s="4"/>
      <c r="J768" s="4"/>
      <c r="K768" s="9"/>
      <c r="L768" s="9"/>
      <c r="M768" s="9"/>
      <c r="N768" s="9"/>
      <c r="O768" s="9"/>
      <c r="P768" s="9"/>
      <c r="Q768" s="9"/>
      <c r="R768" s="9"/>
    </row>
    <row r="769" spans="2:18" ht="11.25">
      <c r="B769" s="4"/>
      <c r="C769" s="4"/>
      <c r="D769" s="4"/>
      <c r="E769" s="4"/>
      <c r="F769" s="4"/>
      <c r="G769" s="4"/>
      <c r="H769" s="4"/>
      <c r="I769" s="4"/>
      <c r="J769" s="4"/>
      <c r="K769" s="9"/>
      <c r="L769" s="9"/>
      <c r="M769" s="9"/>
      <c r="N769" s="9"/>
      <c r="O769" s="9"/>
      <c r="P769" s="9"/>
      <c r="Q769" s="9"/>
      <c r="R769" s="9"/>
    </row>
    <row r="770" spans="1:18" ht="11.25">
      <c r="A770" s="2" t="s">
        <v>66</v>
      </c>
      <c r="B770" s="4"/>
      <c r="C770" s="4"/>
      <c r="D770" s="4"/>
      <c r="E770" s="4"/>
      <c r="F770" s="4"/>
      <c r="G770" s="4"/>
      <c r="H770" s="4"/>
      <c r="I770" s="4"/>
      <c r="J770" s="4"/>
      <c r="K770" s="9"/>
      <c r="L770" s="9"/>
      <c r="M770" s="9"/>
      <c r="N770" s="9"/>
      <c r="O770" s="9"/>
      <c r="P770" s="9"/>
      <c r="Q770" s="9"/>
      <c r="R770" s="9"/>
    </row>
    <row r="771" spans="1:20" s="8" customFormat="1" ht="45">
      <c r="A771" s="3" t="s">
        <v>5</v>
      </c>
      <c r="B771" s="3" t="s">
        <v>6</v>
      </c>
      <c r="C771" s="3" t="s">
        <v>7</v>
      </c>
      <c r="D771" s="3"/>
      <c r="E771" s="3"/>
      <c r="F771" s="3"/>
      <c r="G771" s="3"/>
      <c r="H771" s="3"/>
      <c r="I771" s="3"/>
      <c r="J771" s="3"/>
      <c r="K771" s="3" t="s">
        <v>8</v>
      </c>
      <c r="L771" s="3" t="s">
        <v>9</v>
      </c>
      <c r="M771" s="3"/>
      <c r="N771" s="3"/>
      <c r="O771" s="3"/>
      <c r="P771" s="3"/>
      <c r="Q771" s="3"/>
      <c r="R771" s="3"/>
      <c r="S771" s="3" t="s">
        <v>65</v>
      </c>
      <c r="T771" s="3"/>
    </row>
    <row r="772" spans="1:24" s="8" customFormat="1" ht="33.75">
      <c r="A772" s="2"/>
      <c r="B772" s="3" t="s">
        <v>11</v>
      </c>
      <c r="C772" s="3" t="s">
        <v>12</v>
      </c>
      <c r="D772" s="3" t="s">
        <v>13</v>
      </c>
      <c r="E772" s="3" t="s">
        <v>14</v>
      </c>
      <c r="F772" s="3" t="s">
        <v>15</v>
      </c>
      <c r="G772" s="3" t="s">
        <v>16</v>
      </c>
      <c r="H772" s="3" t="s">
        <v>17</v>
      </c>
      <c r="I772" s="3"/>
      <c r="J772" s="3"/>
      <c r="K772" s="3" t="s">
        <v>19</v>
      </c>
      <c r="L772" s="3" t="s">
        <v>12</v>
      </c>
      <c r="M772" s="3" t="s">
        <v>13</v>
      </c>
      <c r="N772" s="3" t="s">
        <v>14</v>
      </c>
      <c r="O772" s="3" t="s">
        <v>15</v>
      </c>
      <c r="P772" s="3" t="s">
        <v>16</v>
      </c>
      <c r="Q772" s="3" t="s">
        <v>17</v>
      </c>
      <c r="R772" s="3"/>
      <c r="S772" s="3" t="s">
        <v>12</v>
      </c>
      <c r="T772" s="3" t="s">
        <v>13</v>
      </c>
      <c r="U772" s="3" t="s">
        <v>14</v>
      </c>
      <c r="V772" s="3" t="s">
        <v>15</v>
      </c>
      <c r="W772" s="3" t="s">
        <v>16</v>
      </c>
      <c r="X772" s="3" t="s">
        <v>17</v>
      </c>
    </row>
    <row r="773" spans="1:24" s="8" customFormat="1" ht="11.25">
      <c r="A773" s="2">
        <v>1900</v>
      </c>
      <c r="B773" s="13">
        <f>SUM(C773:H773)</f>
        <v>4761583.154672531</v>
      </c>
      <c r="C773" s="13">
        <f>'UK Data Tables'!C11+'UK Data Tables'!C122+'UK Data Tables'!C231</f>
        <v>1902608.9283277574</v>
      </c>
      <c r="D773" s="13">
        <f>'UK Data Tables'!D11+'UK Data Tables'!D122+'UK Data Tables'!D231</f>
        <v>1197466.1646525639</v>
      </c>
      <c r="E773" s="13">
        <f>'UK Data Tables'!E11+'UK Data Tables'!E122+'UK Data Tables'!E231+'UK Data Tables'!D340</f>
        <v>1028681.4478247017</v>
      </c>
      <c r="F773" s="13">
        <f>'UK Data Tables'!F11+'UK Data Tables'!F122+'UK Data Tables'!F231</f>
        <v>606358.4515564544</v>
      </c>
      <c r="G773" s="13">
        <f>'UK Data Tables'!G11+'UK Data Tables'!G122+'UK Data Tables'!G231</f>
        <v>15952.219094250659</v>
      </c>
      <c r="H773" s="13">
        <f>'UK Data Tables'!H11+'UK Data Tables'!H122+'UK Data Tables'!H231</f>
        <v>10515.943216803942</v>
      </c>
      <c r="I773" s="14"/>
      <c r="K773" s="15">
        <f>SUM(L773:Q773)</f>
        <v>166216.59450829338</v>
      </c>
      <c r="L773" s="15">
        <f>'UK Data Tables'!L11+'UK Data Tables'!L122+'UK Data Tables'!L231</f>
        <v>45324.67856667338</v>
      </c>
      <c r="M773" s="15">
        <f>'UK Data Tables'!M11+'UK Data Tables'!M122+'UK Data Tables'!M231</f>
        <v>61551.662486845</v>
      </c>
      <c r="N773" s="15">
        <f>'UK Data Tables'!N11+'UK Data Tables'!N122+'UK Data Tables'!N231+'UK Data Tables'!M340</f>
        <v>19523.887188693556</v>
      </c>
      <c r="O773" s="15">
        <f>'UK Data Tables'!O11+'UK Data Tables'!O122+'UK Data Tables'!O231</f>
        <v>39346.348246562055</v>
      </c>
      <c r="P773" s="15">
        <f>'UK Data Tables'!P11+'UK Data Tables'!P122+'UK Data Tables'!P231</f>
        <v>442.98783907492106</v>
      </c>
      <c r="Q773" s="15">
        <f>'UK Data Tables'!Q11+'UK Data Tables'!Q122+'UK Data Tables'!Q231</f>
        <v>27.03018044447286</v>
      </c>
      <c r="S773" s="16">
        <f>L773/C773</f>
        <v>0.02382238298782198</v>
      </c>
      <c r="T773" s="16">
        <f>M773/D773</f>
        <v>0.05140158803961177</v>
      </c>
      <c r="U773" s="16">
        <f>N773/E773</f>
        <v>0.01897952687878224</v>
      </c>
      <c r="V773" s="16">
        <f>O773/F773</f>
        <v>0.06488958494033417</v>
      </c>
      <c r="W773" s="16">
        <f>P773/G773</f>
        <v>0.02776966868732253</v>
      </c>
      <c r="X773" s="16">
        <f>Q773/H773</f>
        <v>0.002570400000000001</v>
      </c>
    </row>
    <row r="774" spans="1:24" s="8" customFormat="1" ht="11.25">
      <c r="A774" s="2">
        <v>1901</v>
      </c>
      <c r="B774" s="13">
        <f>SUM(C774:H774)</f>
        <v>4797963.981929519</v>
      </c>
      <c r="C774" s="13">
        <f>'UK Data Tables'!C12+'UK Data Tables'!C123+'UK Data Tables'!C232</f>
        <v>1905758.9459997443</v>
      </c>
      <c r="D774" s="13">
        <f>'UK Data Tables'!D12+'UK Data Tables'!D123+'UK Data Tables'!D232</f>
        <v>1199049.1128138164</v>
      </c>
      <c r="E774" s="13">
        <f>'UK Data Tables'!E12+'UK Data Tables'!E123+'UK Data Tables'!E232+'UK Data Tables'!D341</f>
        <v>1040270.6666043707</v>
      </c>
      <c r="F774" s="13">
        <f>'UK Data Tables'!F12+'UK Data Tables'!F123+'UK Data Tables'!F232</f>
        <v>623753.1404847869</v>
      </c>
      <c r="G774" s="13">
        <f>'UK Data Tables'!G12+'UK Data Tables'!G123+'UK Data Tables'!G232</f>
        <v>18382.739133031315</v>
      </c>
      <c r="H774" s="13">
        <f>'UK Data Tables'!H12+'UK Data Tables'!H123+'UK Data Tables'!H232</f>
        <v>10749.376893769686</v>
      </c>
      <c r="I774" s="14"/>
      <c r="K774" s="15">
        <f>SUM(L774:Q774)</f>
        <v>170080.82652546364</v>
      </c>
      <c r="L774" s="15">
        <f>'UK Data Tables'!L12+'UK Data Tables'!L123+'UK Data Tables'!L232</f>
        <v>46034.61928023283</v>
      </c>
      <c r="M774" s="15">
        <f>'UK Data Tables'!M12+'UK Data Tables'!M123+'UK Data Tables'!M232</f>
        <v>63230.7709881683</v>
      </c>
      <c r="N774" s="15">
        <f>'UK Data Tables'!N12+'UK Data Tables'!N123+'UK Data Tables'!N232+'UK Data Tables'!M341</f>
        <v>19734.75931952095</v>
      </c>
      <c r="O774" s="15">
        <f>'UK Data Tables'!O12+'UK Data Tables'!O123+'UK Data Tables'!O232</f>
        <v>40522.78981742945</v>
      </c>
      <c r="P774" s="15">
        <f>'UK Data Tables'!P12+'UK Data Tables'!P123+'UK Data Tables'!P232</f>
        <v>529.5283504772412</v>
      </c>
      <c r="Q774" s="15">
        <f>'UK Data Tables'!Q12+'UK Data Tables'!Q123+'UK Data Tables'!Q232</f>
        <v>28.358769634851527</v>
      </c>
      <c r="S774" s="16">
        <f>L774/C774</f>
        <v>0.02415553099034961</v>
      </c>
      <c r="T774" s="16">
        <f>M774/D774</f>
        <v>0.05273409597025115</v>
      </c>
      <c r="U774" s="16">
        <f>N774/E774</f>
        <v>0.01897079284561462</v>
      </c>
      <c r="V774" s="16">
        <f>O774/F774</f>
        <v>0.06496606940677646</v>
      </c>
      <c r="W774" s="16">
        <f>P774/G774</f>
        <v>0.028805737090929494</v>
      </c>
      <c r="X774" s="16">
        <f>Q774/H774</f>
        <v>0.0026381780000000006</v>
      </c>
    </row>
    <row r="775" spans="1:24" s="8" customFormat="1" ht="11.25">
      <c r="A775" s="2">
        <v>1902</v>
      </c>
      <c r="B775" s="13">
        <f>SUM(C775:H775)</f>
        <v>4843809.130905513</v>
      </c>
      <c r="C775" s="13">
        <f>'UK Data Tables'!C13+'UK Data Tables'!C124+'UK Data Tables'!C233</f>
        <v>1908927.604020954</v>
      </c>
      <c r="D775" s="13">
        <f>'UK Data Tables'!D13+'UK Data Tables'!D124+'UK Data Tables'!D233</f>
        <v>1200633.7750584509</v>
      </c>
      <c r="E775" s="13">
        <f>'UK Data Tables'!E13+'UK Data Tables'!E124+'UK Data Tables'!E233+'UK Data Tables'!D342</f>
        <v>1055515.721462057</v>
      </c>
      <c r="F775" s="13">
        <f>'UK Data Tables'!F13+'UK Data Tables'!F124+'UK Data Tables'!F233</f>
        <v>641162.4104921464</v>
      </c>
      <c r="G775" s="13">
        <f>'UK Data Tables'!G13+'UK Data Tables'!G124+'UK Data Tables'!G233</f>
        <v>26586.556395662104</v>
      </c>
      <c r="H775" s="13">
        <f>'UK Data Tables'!H13+'UK Data Tables'!H124+'UK Data Tables'!H233</f>
        <v>10983.063476241889</v>
      </c>
      <c r="I775" s="14"/>
      <c r="K775" s="15">
        <f>SUM(L775:Q775)</f>
        <v>174405.05897693173</v>
      </c>
      <c r="L775" s="15">
        <f>'UK Data Tables'!L13+'UK Data Tables'!L124+'UK Data Tables'!L233</f>
        <v>46953.73484645241</v>
      </c>
      <c r="M775" s="15">
        <f>'UK Data Tables'!M13+'UK Data Tables'!M124+'UK Data Tables'!M233</f>
        <v>64908.303945426975</v>
      </c>
      <c r="N775" s="15">
        <f>'UK Data Tables'!N13+'UK Data Tables'!N124+'UK Data Tables'!N233+'UK Data Tables'!M342</f>
        <v>20021.395816704586</v>
      </c>
      <c r="O775" s="15">
        <f>'UK Data Tables'!O13+'UK Data Tables'!O124+'UK Data Tables'!O233</f>
        <v>41698.43805265502</v>
      </c>
      <c r="P775" s="15">
        <f>'UK Data Tables'!P13+'UK Data Tables'!P124+'UK Data Tables'!P233</f>
        <v>793.4570958817238</v>
      </c>
      <c r="Q775" s="15">
        <f>'UK Data Tables'!Q13+'UK Data Tables'!Q124+'UK Data Tables'!Q233</f>
        <v>29.729219811014975</v>
      </c>
      <c r="S775" s="16">
        <f>L775/C775</f>
        <v>0.024596917529794916</v>
      </c>
      <c r="T775" s="16">
        <f>M775/D775</f>
        <v>0.05406170082318984</v>
      </c>
      <c r="U775" s="16">
        <f>N775/E775</f>
        <v>0.018968353961579816</v>
      </c>
      <c r="V775" s="16">
        <f>O775/F775</f>
        <v>0.06503568732397763</v>
      </c>
      <c r="W775" s="16">
        <f>P775/G775</f>
        <v>0.02984429739878555</v>
      </c>
      <c r="X775" s="16">
        <f>Q775/H775</f>
        <v>0.002706824</v>
      </c>
    </row>
    <row r="776" spans="1:24" s="8" customFormat="1" ht="11.25">
      <c r="A776" s="2">
        <v>1903</v>
      </c>
      <c r="B776" s="13">
        <f>SUM(C776:H776)</f>
        <v>5035750.874589214</v>
      </c>
      <c r="C776" s="13">
        <f>'UK Data Tables'!C14+'UK Data Tables'!C125+'UK Data Tables'!C234</f>
        <v>1971050.3115879823</v>
      </c>
      <c r="D776" s="13">
        <f>'UK Data Tables'!D14+'UK Data Tables'!D125+'UK Data Tables'!D234</f>
        <v>1236911.618434122</v>
      </c>
      <c r="E776" s="13">
        <f>'UK Data Tables'!E14+'UK Data Tables'!E125+'UK Data Tables'!E234+'UK Data Tables'!D343</f>
        <v>1088726.1177236903</v>
      </c>
      <c r="F776" s="13">
        <f>'UK Data Tables'!F14+'UK Data Tables'!F125+'UK Data Tables'!F234</f>
        <v>691354.382001343</v>
      </c>
      <c r="G776" s="13">
        <f>'UK Data Tables'!G14+'UK Data Tables'!G125+'UK Data Tables'!G234</f>
        <v>36117.65566493842</v>
      </c>
      <c r="H776" s="13">
        <f>'UK Data Tables'!H14+'UK Data Tables'!H125+'UK Data Tables'!H234</f>
        <v>11590.789177137</v>
      </c>
      <c r="I776" s="14"/>
      <c r="K776" s="15">
        <f>SUM(L776:Q776)</f>
        <v>186356.86965804084</v>
      </c>
      <c r="L776" s="15">
        <f>'UK Data Tables'!L14+'UK Data Tables'!L125+'UK Data Tables'!L234</f>
        <v>50818.71860532944</v>
      </c>
      <c r="M776" s="15">
        <f>'UK Data Tables'!M14+'UK Data Tables'!M125+'UK Data Tables'!M234</f>
        <v>68507.38486020613</v>
      </c>
      <c r="N776" s="15">
        <f>'UK Data Tables'!N14+'UK Data Tables'!N125+'UK Data Tables'!N234+'UK Data Tables'!M343</f>
        <v>20618.201010402263</v>
      </c>
      <c r="O776" s="15">
        <f>'UK Data Tables'!O14+'UK Data Tables'!O125+'UK Data Tables'!O234</f>
        <v>45264.97702064346</v>
      </c>
      <c r="P776" s="15">
        <f>'UK Data Tables'!P14+'UK Data Tables'!P125+'UK Data Tables'!P234</f>
        <v>1115.4082130170489</v>
      </c>
      <c r="Q776" s="15">
        <f>'UK Data Tables'!Q14+'UK Data Tables'!Q125+'UK Data Tables'!Q234</f>
        <v>32.17994844247419</v>
      </c>
      <c r="S776" s="16">
        <f>L776/C776</f>
        <v>0.02578255781019978</v>
      </c>
      <c r="T776" s="16">
        <f>M776/D776</f>
        <v>0.05538583665899557</v>
      </c>
      <c r="U776" s="16">
        <f>N776/E776</f>
        <v>0.01893791347038759</v>
      </c>
      <c r="V776" s="16">
        <f>O776/F776</f>
        <v>0.06547290101728977</v>
      </c>
      <c r="W776" s="16">
        <f>P776/G776</f>
        <v>0.030882630460975422</v>
      </c>
      <c r="X776" s="16">
        <f>Q776/H776</f>
        <v>0.0027763380000000006</v>
      </c>
    </row>
    <row r="777" spans="1:24" s="8" customFormat="1" ht="11.25">
      <c r="A777" s="2">
        <v>1904</v>
      </c>
      <c r="B777" s="13">
        <f>SUM(C777:H777)</f>
        <v>5002991.403534575</v>
      </c>
      <c r="C777" s="13">
        <f>'UK Data Tables'!C15+'UK Data Tables'!C126+'UK Data Tables'!C235</f>
        <v>1934940.097029089</v>
      </c>
      <c r="D777" s="13">
        <f>'UK Data Tables'!D15+'UK Data Tables'!D126+'UK Data Tables'!D235</f>
        <v>1244819.7152693595</v>
      </c>
      <c r="E777" s="13">
        <f>'UK Data Tables'!E15+'UK Data Tables'!E126+'UK Data Tables'!E235+'UK Data Tables'!D344</f>
        <v>1068317.9148757355</v>
      </c>
      <c r="F777" s="13">
        <f>'UK Data Tables'!F15+'UK Data Tables'!F126+'UK Data Tables'!F235</f>
        <v>700165.4252289252</v>
      </c>
      <c r="G777" s="13">
        <f>'UK Data Tables'!G15+'UK Data Tables'!G126+'UK Data Tables'!G235</f>
        <v>43319.3209008394</v>
      </c>
      <c r="H777" s="13">
        <f>'UK Data Tables'!H15+'UK Data Tables'!H126+'UK Data Tables'!H235</f>
        <v>11428.930230625518</v>
      </c>
      <c r="I777" s="14"/>
      <c r="K777" s="15">
        <f>SUM(L777:Q777)</f>
        <v>192478.44346450537</v>
      </c>
      <c r="L777" s="15">
        <f>'UK Data Tables'!L15+'UK Data Tables'!L126+'UK Data Tables'!L235</f>
        <v>54363.61558807683</v>
      </c>
      <c r="M777" s="15">
        <f>'UK Data Tables'!M15+'UK Data Tables'!M126+'UK Data Tables'!M235</f>
        <v>70638.57743540687</v>
      </c>
      <c r="N777" s="15">
        <f>'UK Data Tables'!N15+'UK Data Tables'!N126+'UK Data Tables'!N235+'UK Data Tables'!M344</f>
        <v>20213.192875683202</v>
      </c>
      <c r="O777" s="15">
        <f>'UK Data Tables'!O15+'UK Data Tables'!O126+'UK Data Tables'!O235</f>
        <v>45846.472899747125</v>
      </c>
      <c r="P777" s="15">
        <f>'UK Data Tables'!P15+'UK Data Tables'!P126+'UK Data Tables'!P235</f>
        <v>1384.049701325246</v>
      </c>
      <c r="Q777" s="15">
        <f>'UK Data Tables'!Q15+'UK Data Tables'!Q126+'UK Data Tables'!Q235</f>
        <v>32.53496426612627</v>
      </c>
      <c r="S777" s="16">
        <f>L777/C777</f>
        <v>0.02809576155434829</v>
      </c>
      <c r="T777" s="16">
        <f>M777/D777</f>
        <v>0.056746030424270545</v>
      </c>
      <c r="U777" s="16">
        <f>N777/E777</f>
        <v>0.01892057841043914</v>
      </c>
      <c r="V777" s="16">
        <f>O777/F777</f>
        <v>0.0654794870580152</v>
      </c>
      <c r="W777" s="16">
        <f>P777/G777</f>
        <v>0.0319499399469678</v>
      </c>
      <c r="X777" s="16">
        <f>Q777/H777</f>
        <v>0.00284672</v>
      </c>
    </row>
    <row r="778" spans="1:24" s="8" customFormat="1" ht="11.25">
      <c r="A778" s="2">
        <v>1905</v>
      </c>
      <c r="B778" s="13">
        <f>SUM(C778:H778)</f>
        <v>5052823.301334199</v>
      </c>
      <c r="C778" s="13">
        <f>'UK Data Tables'!C16+'UK Data Tables'!C127+'UK Data Tables'!C236</f>
        <v>1924908.762952782</v>
      </c>
      <c r="D778" s="13">
        <f>'UK Data Tables'!D16+'UK Data Tables'!D127+'UK Data Tables'!D236</f>
        <v>1255244.1647301738</v>
      </c>
      <c r="E778" s="13">
        <f>'UK Data Tables'!E16+'UK Data Tables'!E127+'UK Data Tables'!E236+'UK Data Tables'!D345</f>
        <v>1077915.1007394702</v>
      </c>
      <c r="F778" s="13">
        <f>'UK Data Tables'!F16+'UK Data Tables'!F127+'UK Data Tables'!F236</f>
        <v>731411.7860011936</v>
      </c>
      <c r="G778" s="13">
        <f>'UK Data Tables'!G16+'UK Data Tables'!G127+'UK Data Tables'!G236</f>
        <v>51705.138801998924</v>
      </c>
      <c r="H778" s="13">
        <f>'UK Data Tables'!H16+'UK Data Tables'!H127+'UK Data Tables'!H236</f>
        <v>11638.348108580758</v>
      </c>
      <c r="I778" s="14"/>
      <c r="K778" s="15">
        <f>SUM(L778:Q778)</f>
        <v>201101.16224148707</v>
      </c>
      <c r="L778" s="15">
        <f>'UK Data Tables'!L16+'UK Data Tables'!L127+'UK Data Tables'!L236</f>
        <v>58121.649410837934</v>
      </c>
      <c r="M778" s="15">
        <f>'UK Data Tables'!M16+'UK Data Tables'!M127+'UK Data Tables'!M236</f>
        <v>72911.17294752294</v>
      </c>
      <c r="N778" s="15">
        <f>'UK Data Tables'!N16+'UK Data Tables'!N127+'UK Data Tables'!N236+'UK Data Tables'!M345</f>
        <v>20390.779276780995</v>
      </c>
      <c r="O778" s="15">
        <f>'UK Data Tables'!O16+'UK Data Tables'!O127+'UK Data Tables'!O236</f>
        <v>47935.39902136538</v>
      </c>
      <c r="P778" s="15">
        <f>'UK Data Tables'!P16+'UK Data Tables'!P127+'UK Data Tables'!P236</f>
        <v>1708.2012343494184</v>
      </c>
      <c r="Q778" s="15">
        <f>'UK Data Tables'!Q16+'UK Data Tables'!Q127+'UK Data Tables'!Q236</f>
        <v>33.96035063039539</v>
      </c>
      <c r="S778" s="16">
        <f>L778/C778</f>
        <v>0.030194495723361022</v>
      </c>
      <c r="T778" s="16">
        <f>M778/D778</f>
        <v>0.058085251456393636</v>
      </c>
      <c r="U778" s="16">
        <f>N778/E778</f>
        <v>0.01891686948516867</v>
      </c>
      <c r="V778" s="16">
        <f>O778/F778</f>
        <v>0.06553818237389895</v>
      </c>
      <c r="W778" s="16">
        <f>P778/G778</f>
        <v>0.03303735903100175</v>
      </c>
      <c r="X778" s="16">
        <f>Q778/H778</f>
        <v>0.0029179699999999998</v>
      </c>
    </row>
    <row r="779" spans="1:24" s="8" customFormat="1" ht="11.25">
      <c r="A779" s="2">
        <v>1906</v>
      </c>
      <c r="B779" s="13">
        <f>SUM(C779:H779)</f>
        <v>5102212.845963025</v>
      </c>
      <c r="C779" s="13">
        <f>'UK Data Tables'!C17+'UK Data Tables'!C128+'UK Data Tables'!C237</f>
        <v>1914380.0605280371</v>
      </c>
      <c r="D779" s="13">
        <f>'UK Data Tables'!D17+'UK Data Tables'!D128+'UK Data Tables'!D237</f>
        <v>1265655.3927066475</v>
      </c>
      <c r="E779" s="13">
        <f>'UK Data Tables'!E17+'UK Data Tables'!E128+'UK Data Tables'!E237+'UK Data Tables'!D346</f>
        <v>1089312.0825406923</v>
      </c>
      <c r="F779" s="13">
        <f>'UK Data Tables'!F17+'UK Data Tables'!F128+'UK Data Tables'!F237</f>
        <v>761043.3043907541</v>
      </c>
      <c r="G779" s="13">
        <f>'UK Data Tables'!G17+'UK Data Tables'!G128+'UK Data Tables'!G237</f>
        <v>59976.190582547395</v>
      </c>
      <c r="H779" s="13">
        <f>'UK Data Tables'!H17+'UK Data Tables'!H128+'UK Data Tables'!H237</f>
        <v>11845.815214346676</v>
      </c>
      <c r="I779" s="14"/>
      <c r="K779" s="15">
        <f>SUM(L779:Q779)</f>
        <v>208615.7316280914</v>
      </c>
      <c r="L779" s="15">
        <f>'UK Data Tables'!L17+'UK Data Tables'!L128+'UK Data Tables'!L237</f>
        <v>60844.8402407531</v>
      </c>
      <c r="M779" s="15">
        <f>'UK Data Tables'!M17+'UK Data Tables'!M128+'UK Data Tables'!M237</f>
        <v>75211.52109863497</v>
      </c>
      <c r="N779" s="15">
        <f>'UK Data Tables'!N17+'UK Data Tables'!N128+'UK Data Tables'!N237+'UK Data Tables'!M346</f>
        <v>20608.013782008944</v>
      </c>
      <c r="O779" s="15">
        <f>'UK Data Tables'!O17+'UK Data Tables'!O128+'UK Data Tables'!O237</f>
        <v>49873.00341447563</v>
      </c>
      <c r="P779" s="15">
        <f>'UK Data Tables'!P17+'UK Data Tables'!P128+'UK Data Tables'!P237</f>
        <v>2042.9330622961284</v>
      </c>
      <c r="Q779" s="15">
        <f>'UK Data Tables'!Q17+'UK Data Tables'!Q128+'UK Data Tables'!Q237</f>
        <v>35.42002992263542</v>
      </c>
      <c r="S779" s="16">
        <f>L779/C779</f>
        <v>0.03178305159737742</v>
      </c>
      <c r="T779" s="16">
        <f>M779/D779</f>
        <v>0.05942496001047532</v>
      </c>
      <c r="U779" s="16">
        <f>N779/E779</f>
        <v>0.01891837436884311</v>
      </c>
      <c r="V779" s="16">
        <f>O779/F779</f>
        <v>0.06553241205426671</v>
      </c>
      <c r="W779" s="16">
        <f>P779/G779</f>
        <v>0.03406240113707065</v>
      </c>
      <c r="X779" s="16">
        <f>Q779/H779</f>
        <v>0.0029900879999999997</v>
      </c>
    </row>
    <row r="780" spans="1:24" s="8" customFormat="1" ht="11.25">
      <c r="A780" s="2">
        <v>1907</v>
      </c>
      <c r="B780" s="13">
        <f>SUM(C780:H780)</f>
        <v>5153841.221933572</v>
      </c>
      <c r="C780" s="13">
        <f>'UK Data Tables'!C18+'UK Data Tables'!C129+'UK Data Tables'!C238</f>
        <v>1903051.1158961183</v>
      </c>
      <c r="D780" s="13">
        <f>'UK Data Tables'!D18+'UK Data Tables'!D129+'UK Data Tables'!D238</f>
        <v>1276073.2570005485</v>
      </c>
      <c r="E780" s="13">
        <f>'UK Data Tables'!E18+'UK Data Tables'!E129+'UK Data Tables'!E238+'UK Data Tables'!D347</f>
        <v>1100866.0130000107</v>
      </c>
      <c r="F780" s="13">
        <f>'UK Data Tables'!F18+'UK Data Tables'!F129+'UK Data Tables'!F238</f>
        <v>792761.5847478701</v>
      </c>
      <c r="G780" s="13">
        <f>'UK Data Tables'!G18+'UK Data Tables'!G129+'UK Data Tables'!G238</f>
        <v>69034.98980929988</v>
      </c>
      <c r="H780" s="13">
        <f>'UK Data Tables'!H18+'UK Data Tables'!H129+'UK Data Tables'!H238</f>
        <v>12054.261479724528</v>
      </c>
      <c r="I780" s="14"/>
      <c r="K780" s="15">
        <f>SUM(L780:Q780)</f>
        <v>217199.4036055525</v>
      </c>
      <c r="L780" s="15">
        <f>'UK Data Tables'!L18+'UK Data Tables'!L129+'UK Data Tables'!L238</f>
        <v>64359.635315989995</v>
      </c>
      <c r="M780" s="15">
        <f>'UK Data Tables'!M18+'UK Data Tables'!M129+'UK Data Tables'!M238</f>
        <v>77539.60696014264</v>
      </c>
      <c r="N780" s="15">
        <f>'UK Data Tables'!N18+'UK Data Tables'!N129+'UK Data Tables'!N238+'UK Data Tables'!M347</f>
        <v>20827.99162975458</v>
      </c>
      <c r="O780" s="15">
        <f>'UK Data Tables'!O18+'UK Data Tables'!O129+'UK Data Tables'!O238</f>
        <v>52004.22541392254</v>
      </c>
      <c r="P780" s="15">
        <f>'UK Data Tables'!P18+'UK Data Tables'!P129+'UK Data Tables'!P238</f>
        <v>2431.0211908150245</v>
      </c>
      <c r="Q780" s="15">
        <f>'UK Data Tables'!Q18+'UK Data Tables'!Q129+'UK Data Tables'!Q238</f>
        <v>36.92309492774572</v>
      </c>
      <c r="S780" s="16">
        <f>L780/C780</f>
        <v>0.03381918371944729</v>
      </c>
      <c r="T780" s="16">
        <f>M780/D780</f>
        <v>0.060764228491397114</v>
      </c>
      <c r="U780" s="16">
        <f>N780/E780</f>
        <v>0.018919642702925715</v>
      </c>
      <c r="V780" s="16">
        <f>O780/F780</f>
        <v>0.06559882115183717</v>
      </c>
      <c r="W780" s="16">
        <f>P780/G780</f>
        <v>0.03521433402873532</v>
      </c>
      <c r="X780" s="16">
        <f>Q780/H780</f>
        <v>0.0030630739999999994</v>
      </c>
    </row>
    <row r="781" spans="1:24" s="8" customFormat="1" ht="11.25">
      <c r="A781" s="2">
        <v>1908</v>
      </c>
      <c r="B781" s="13">
        <f>SUM(C781:H781)</f>
        <v>5211921.216926397</v>
      </c>
      <c r="C781" s="13">
        <f>'UK Data Tables'!C19+'UK Data Tables'!C130+'UK Data Tables'!C239</f>
        <v>1893284.288653516</v>
      </c>
      <c r="D781" s="13">
        <f>'UK Data Tables'!D19+'UK Data Tables'!D130+'UK Data Tables'!D239</f>
        <v>1286498.537423877</v>
      </c>
      <c r="E781" s="13">
        <f>'UK Data Tables'!E19+'UK Data Tables'!E130+'UK Data Tables'!E239+'UK Data Tables'!D348</f>
        <v>1116926.411689244</v>
      </c>
      <c r="F781" s="13">
        <f>'UK Data Tables'!F19+'UK Data Tables'!F130+'UK Data Tables'!F239</f>
        <v>824369.3848251386</v>
      </c>
      <c r="G781" s="13">
        <f>'UK Data Tables'!G19+'UK Data Tables'!G130+'UK Data Tables'!G239</f>
        <v>78578.79237205669</v>
      </c>
      <c r="H781" s="13">
        <f>'UK Data Tables'!H19+'UK Data Tables'!H130+'UK Data Tables'!H239</f>
        <v>12263.801962564616</v>
      </c>
      <c r="I781" s="14"/>
      <c r="K781" s="15">
        <f>SUM(L781:Q781)</f>
        <v>225810.30940353428</v>
      </c>
      <c r="L781" s="15">
        <f>'UK Data Tables'!L19+'UK Data Tables'!L130+'UK Data Tables'!L239</f>
        <v>67720.13818274805</v>
      </c>
      <c r="M781" s="15">
        <f>'UK Data Tables'!M19+'UK Data Tables'!M130+'UK Data Tables'!M239</f>
        <v>79896.35366393262</v>
      </c>
      <c r="N781" s="15">
        <f>'UK Data Tables'!N19+'UK Data Tables'!N130+'UK Data Tables'!N239+'UK Data Tables'!M348</f>
        <v>21143.922028395755</v>
      </c>
      <c r="O781" s="15">
        <f>'UK Data Tables'!O19+'UK Data Tables'!O130+'UK Data Tables'!O239</f>
        <v>54131.70077270427</v>
      </c>
      <c r="P781" s="15">
        <f>'UK Data Tables'!P19+'UK Data Tables'!P130+'UK Data Tables'!P239</f>
        <v>2879.724091990757</v>
      </c>
      <c r="Q781" s="15">
        <f>'UK Data Tables'!Q19+'UK Data Tables'!Q130+'UK Data Tables'!Q239</f>
        <v>38.47066376282389</v>
      </c>
      <c r="S781" s="16">
        <f>L781/C781</f>
        <v>0.03576860516331116</v>
      </c>
      <c r="T781" s="16">
        <f>M781/D781</f>
        <v>0.0621037267744738</v>
      </c>
      <c r="U781" s="16">
        <f>N781/E781</f>
        <v>0.018930452182984555</v>
      </c>
      <c r="V781" s="16">
        <f>O781/F781</f>
        <v>0.06566437542338674</v>
      </c>
      <c r="W781" s="16">
        <f>P781/G781</f>
        <v>0.036647599244790795</v>
      </c>
      <c r="X781" s="16">
        <f>Q781/H781</f>
        <v>0.0031369279999999998</v>
      </c>
    </row>
    <row r="782" spans="1:24" s="8" customFormat="1" ht="11.25">
      <c r="A782" s="2">
        <v>1909</v>
      </c>
      <c r="B782" s="13">
        <f>SUM(C782:H782)</f>
        <v>5267762.25680227</v>
      </c>
      <c r="C782" s="13">
        <f>'UK Data Tables'!C20+'UK Data Tables'!C131+'UK Data Tables'!C240</f>
        <v>1885068.7136733308</v>
      </c>
      <c r="D782" s="13">
        <f>'UK Data Tables'!D20+'UK Data Tables'!D131+'UK Data Tables'!D240</f>
        <v>1296935.4366935582</v>
      </c>
      <c r="E782" s="13">
        <f>'UK Data Tables'!E20+'UK Data Tables'!E131+'UK Data Tables'!E240+'UK Data Tables'!D349</f>
        <v>1128047.6669127308</v>
      </c>
      <c r="F782" s="13">
        <f>'UK Data Tables'!F20+'UK Data Tables'!F131+'UK Data Tables'!F240</f>
        <v>856585.7533497681</v>
      </c>
      <c r="G782" s="13">
        <f>'UK Data Tables'!G20+'UK Data Tables'!G131+'UK Data Tables'!G240</f>
        <v>88649.62941751412</v>
      </c>
      <c r="H782" s="13">
        <f>'UK Data Tables'!H20+'UK Data Tables'!H131+'UK Data Tables'!H240</f>
        <v>12475.056755368096</v>
      </c>
      <c r="I782" s="14"/>
      <c r="K782" s="15">
        <f>SUM(L782:Q782)</f>
        <v>233048.46988341352</v>
      </c>
      <c r="L782" s="15">
        <f>'UK Data Tables'!L20+'UK Data Tables'!L131+'UK Data Tables'!L240</f>
        <v>69799.34963342638</v>
      </c>
      <c r="M782" s="15">
        <f>'UK Data Tables'!M20+'UK Data Tables'!M131+'UK Data Tables'!M240</f>
        <v>82282.07039264766</v>
      </c>
      <c r="N782" s="15">
        <f>'UK Data Tables'!N20+'UK Data Tables'!N131+'UK Data Tables'!N240+'UK Data Tables'!M349</f>
        <v>21356.35022178325</v>
      </c>
      <c r="O782" s="15">
        <f>'UK Data Tables'!O20+'UK Data Tables'!O131+'UK Data Tables'!O240</f>
        <v>56308.26491077523</v>
      </c>
      <c r="P782" s="15">
        <f>'UK Data Tables'!P20+'UK Data Tables'!P131+'UK Data Tables'!P240</f>
        <v>3262.3692087526174</v>
      </c>
      <c r="Q782" s="15">
        <f>'UK Data Tables'!Q20+'UK Data Tables'!Q131+'UK Data Tables'!Q240</f>
        <v>40.06551602837795</v>
      </c>
      <c r="S782" s="16">
        <f>L782/C782</f>
        <v>0.03702748293849309</v>
      </c>
      <c r="T782" s="16">
        <f>M782/D782</f>
        <v>0.06344345914583055</v>
      </c>
      <c r="U782" s="16">
        <f>N782/E782</f>
        <v>0.018932134561504697</v>
      </c>
      <c r="V782" s="16">
        <f>O782/F782</f>
        <v>0.0657357009389613</v>
      </c>
      <c r="W782" s="16">
        <f>P782/G782</f>
        <v>0.03680070892781516</v>
      </c>
      <c r="X782" s="16">
        <f>Q782/H782</f>
        <v>0.0032116500000000004</v>
      </c>
    </row>
    <row r="783" spans="1:24" s="8" customFormat="1" ht="11.25">
      <c r="A783" s="2">
        <v>1910</v>
      </c>
      <c r="B783" s="13">
        <f>SUM(C783:H783)</f>
        <v>5316452.5709103905</v>
      </c>
      <c r="C783" s="13">
        <f>'UK Data Tables'!C21+'UK Data Tables'!C132+'UK Data Tables'!C241</f>
        <v>1874646.844583776</v>
      </c>
      <c r="D783" s="13">
        <f>'UK Data Tables'!D21+'UK Data Tables'!D132+'UK Data Tables'!D241</f>
        <v>1307357.2072973568</v>
      </c>
      <c r="E783" s="13">
        <f>'UK Data Tables'!E21+'UK Data Tables'!E132+'UK Data Tables'!E241+'UK Data Tables'!D350</f>
        <v>1139606.3958765892</v>
      </c>
      <c r="F783" s="13">
        <f>'UK Data Tables'!F21+'UK Data Tables'!F132+'UK Data Tables'!F241</f>
        <v>884134.3224400601</v>
      </c>
      <c r="G783" s="13">
        <f>'UK Data Tables'!G21+'UK Data Tables'!G132+'UK Data Tables'!G241</f>
        <v>98023.72133292204</v>
      </c>
      <c r="H783" s="13">
        <f>'UK Data Tables'!H21+'UK Data Tables'!H132+'UK Data Tables'!H241</f>
        <v>12684.07937968685</v>
      </c>
      <c r="I783" s="14"/>
      <c r="K783" s="15">
        <f>SUM(L783:Q783)</f>
        <v>238797.87627401558</v>
      </c>
      <c r="L783" s="15">
        <f>'UK Data Tables'!L21+'UK Data Tables'!L132+'UK Data Tables'!L241</f>
        <v>70742.75676076894</v>
      </c>
      <c r="M783" s="15">
        <f>'UK Data Tables'!M21+'UK Data Tables'!M132+'UK Data Tables'!M241</f>
        <v>84695.64657698531</v>
      </c>
      <c r="N783" s="15">
        <f>'UK Data Tables'!N21+'UK Data Tables'!N132+'UK Data Tables'!N241+'UK Data Tables'!M350</f>
        <v>21579.97027304775</v>
      </c>
      <c r="O783" s="15">
        <f>'UK Data Tables'!O21+'UK Data Tables'!O132+'UK Data Tables'!O241</f>
        <v>58073.50905733439</v>
      </c>
      <c r="P783" s="15">
        <f>'UK Data Tables'!P21+'UK Data Tables'!P132+'UK Data Tables'!P241</f>
        <v>3664.297992779113</v>
      </c>
      <c r="Q783" s="15">
        <f>'UK Data Tables'!Q21+'UK Data Tables'!Q132+'UK Data Tables'!Q241</f>
        <v>41.6956131000818</v>
      </c>
      <c r="S783" s="16">
        <f>L783/C783</f>
        <v>0.03773657794008439</v>
      </c>
      <c r="T783" s="16">
        <f>M783/D783</f>
        <v>0.06478386022139501</v>
      </c>
      <c r="U783" s="16">
        <f>N783/E783</f>
        <v>0.018936336572986993</v>
      </c>
      <c r="V783" s="16">
        <f>O783/F783</f>
        <v>0.06568403418279409</v>
      </c>
      <c r="W783" s="16">
        <f>P783/G783</f>
        <v>0.03738174742758343</v>
      </c>
      <c r="X783" s="16">
        <f>Q783/H783</f>
        <v>0.0032872400000000003</v>
      </c>
    </row>
    <row r="784" spans="1:24" s="8" customFormat="1" ht="11.25">
      <c r="A784" s="2">
        <v>1911</v>
      </c>
      <c r="B784" s="13">
        <f>SUM(C784:H784)</f>
        <v>5371306.117115337</v>
      </c>
      <c r="C784" s="13">
        <f>'UK Data Tables'!C22+'UK Data Tables'!C133+'UK Data Tables'!C242</f>
        <v>1864074.86633703</v>
      </c>
      <c r="D784" s="13">
        <f>'UK Data Tables'!D22+'UK Data Tables'!D133+'UK Data Tables'!D242</f>
        <v>1317758.9443901014</v>
      </c>
      <c r="E784" s="13">
        <f>'UK Data Tables'!E22+'UK Data Tables'!E133+'UK Data Tables'!E242+'UK Data Tables'!D351</f>
        <v>1153150.6674846916</v>
      </c>
      <c r="F784" s="13">
        <f>'UK Data Tables'!F22+'UK Data Tables'!F133+'UK Data Tables'!F242</f>
        <v>916115.1767228415</v>
      </c>
      <c r="G784" s="13">
        <f>'UK Data Tables'!G22+'UK Data Tables'!G133+'UK Data Tables'!G242</f>
        <v>107302.81324231808</v>
      </c>
      <c r="H784" s="13">
        <f>'UK Data Tables'!H22+'UK Data Tables'!H133+'UK Data Tables'!H242</f>
        <v>12903.648938354834</v>
      </c>
      <c r="I784" s="14"/>
      <c r="K784" s="15">
        <f>SUM(L784:Q784)</f>
        <v>248367.36803740993</v>
      </c>
      <c r="L784" s="15">
        <f>'UK Data Tables'!L22+'UK Data Tables'!L133+'UK Data Tables'!L242</f>
        <v>74998.9712533188</v>
      </c>
      <c r="M784" s="15">
        <f>'UK Data Tables'!M22+'UK Data Tables'!M133+'UK Data Tables'!M242</f>
        <v>87137.00427544414</v>
      </c>
      <c r="N784" s="15">
        <f>'UK Data Tables'!N22+'UK Data Tables'!N133+'UK Data Tables'!N242+'UK Data Tables'!M351</f>
        <v>21842.75276688558</v>
      </c>
      <c r="O784" s="15">
        <f>'UK Data Tables'!O22+'UK Data Tables'!O133+'UK Data Tables'!O242</f>
        <v>60205.84754735143</v>
      </c>
      <c r="P784" s="15">
        <f>'UK Data Tables'!P22+'UK Data Tables'!P133+'UK Data Tables'!P242</f>
        <v>4139.388216283315</v>
      </c>
      <c r="Q784" s="15">
        <f>'UK Data Tables'!Q22+'UK Data Tables'!Q133+'UK Data Tables'!Q242</f>
        <v>43.40397812664628</v>
      </c>
      <c r="S784" s="16">
        <f>L784/C784</f>
        <v>0.04023388363188132</v>
      </c>
      <c r="T784" s="16">
        <f>M784/D784</f>
        <v>0.06612514727856678</v>
      </c>
      <c r="U784" s="16">
        <f>N784/E784</f>
        <v>0.01894180299485934</v>
      </c>
      <c r="V784" s="16">
        <f>O784/F784</f>
        <v>0.06571864442058678</v>
      </c>
      <c r="W784" s="16">
        <f>P784/G784</f>
        <v>0.038576697956049705</v>
      </c>
      <c r="X784" s="16">
        <f>Q784/H784</f>
        <v>0.003363698</v>
      </c>
    </row>
    <row r="785" spans="1:24" s="8" customFormat="1" ht="11.25">
      <c r="A785" s="2">
        <v>1912</v>
      </c>
      <c r="B785" s="13">
        <f>SUM(C785:H785)</f>
        <v>5424854.329307209</v>
      </c>
      <c r="C785" s="13">
        <f>'UK Data Tables'!C23+'UK Data Tables'!C134+'UK Data Tables'!C243</f>
        <v>1854596.696590239</v>
      </c>
      <c r="D785" s="13">
        <f>'UK Data Tables'!D23+'UK Data Tables'!D134+'UK Data Tables'!D243</f>
        <v>1328009.4651501984</v>
      </c>
      <c r="E785" s="13">
        <f>'UK Data Tables'!E23+'UK Data Tables'!E134+'UK Data Tables'!E243+'UK Data Tables'!D352</f>
        <v>1162524.9847884346</v>
      </c>
      <c r="F785" s="13">
        <f>'UK Data Tables'!F23+'UK Data Tables'!F134+'UK Data Tables'!F243</f>
        <v>949416.0315912927</v>
      </c>
      <c r="G785" s="13">
        <f>'UK Data Tables'!G23+'UK Data Tables'!G134+'UK Data Tables'!G243</f>
        <v>117206.24399854933</v>
      </c>
      <c r="H785" s="13">
        <f>'UK Data Tables'!H23+'UK Data Tables'!H134+'UK Data Tables'!H243</f>
        <v>13100.907188495537</v>
      </c>
      <c r="I785" s="14"/>
      <c r="K785" s="15">
        <f>SUM(L785:Q785)</f>
        <v>256659.55412751032</v>
      </c>
      <c r="L785" s="15">
        <f>'UK Data Tables'!L23+'UK Data Tables'!L134+'UK Data Tables'!L243</f>
        <v>77819.72046675434</v>
      </c>
      <c r="M785" s="15">
        <f>'UK Data Tables'!M23+'UK Data Tables'!M134+'UK Data Tables'!M243</f>
        <v>89603.97925664217</v>
      </c>
      <c r="N785" s="15">
        <f>'UK Data Tables'!N23+'UK Data Tables'!N134+'UK Data Tables'!N243+'UK Data Tables'!M352</f>
        <v>22015.60035020159</v>
      </c>
      <c r="O785" s="15">
        <f>'UK Data Tables'!O23+'UK Data Tables'!O134+'UK Data Tables'!O243</f>
        <v>62507.04832215359</v>
      </c>
      <c r="P785" s="15">
        <f>'UK Data Tables'!P23+'UK Data Tables'!P134+'UK Data Tables'!P243</f>
        <v>4668.125195701237</v>
      </c>
      <c r="Q785" s="15">
        <f>'UK Data Tables'!Q23+'UK Data Tables'!Q134+'UK Data Tables'!Q243</f>
        <v>45.08053605738567</v>
      </c>
      <c r="S785" s="16">
        <f>L785/C785</f>
        <v>0.04196045458822906</v>
      </c>
      <c r="T785" s="16">
        <f>M785/D785</f>
        <v>0.0674723950453982</v>
      </c>
      <c r="U785" s="16">
        <f>N785/E785</f>
        <v>0.018937743823379555</v>
      </c>
      <c r="V785" s="16">
        <f>O785/F785</f>
        <v>0.0658373634342229</v>
      </c>
      <c r="W785" s="16">
        <f>P785/G785</f>
        <v>0.03982829784869665</v>
      </c>
      <c r="X785" s="16">
        <f>Q785/H785</f>
        <v>0.0034410240000000004</v>
      </c>
    </row>
    <row r="786" spans="1:24" s="8" customFormat="1" ht="11.25">
      <c r="A786" s="2">
        <v>1913</v>
      </c>
      <c r="B786" s="13">
        <f>SUM(C786:H786)</f>
        <v>5676541.293188077</v>
      </c>
      <c r="C786" s="13">
        <f>'UK Data Tables'!C24+'UK Data Tables'!C135+'UK Data Tables'!C244</f>
        <v>1887391.9358317226</v>
      </c>
      <c r="D786" s="13">
        <f>'UK Data Tables'!D24+'UK Data Tables'!D135+'UK Data Tables'!D244</f>
        <v>1344128.91080525</v>
      </c>
      <c r="E786" s="13">
        <f>'UK Data Tables'!E24+'UK Data Tables'!E135+'UK Data Tables'!E244+'UK Data Tables'!D353</f>
        <v>1251548.1086657024</v>
      </c>
      <c r="F786" s="13">
        <f>'UK Data Tables'!F24+'UK Data Tables'!F135+'UK Data Tables'!F244</f>
        <v>1042595.0996330074</v>
      </c>
      <c r="G786" s="13">
        <f>'UK Data Tables'!G24+'UK Data Tables'!G135+'UK Data Tables'!G244</f>
        <v>136713.13861364592</v>
      </c>
      <c r="H786" s="13">
        <f>'UK Data Tables'!H24+'UK Data Tables'!H135+'UK Data Tables'!H244</f>
        <v>14164.099638749778</v>
      </c>
      <c r="I786" s="14"/>
      <c r="K786" s="15">
        <f>SUM(L786:Q786)</f>
        <v>270439.5102300765</v>
      </c>
      <c r="L786" s="15">
        <f>'UK Data Tables'!L24+'UK Data Tables'!L135+'UK Data Tables'!L244</f>
        <v>79724.90669165298</v>
      </c>
      <c r="M786" s="15">
        <f>'UK Data Tables'!M24+'UK Data Tables'!M135+'UK Data Tables'!M244</f>
        <v>92420.93214275481</v>
      </c>
      <c r="N786" s="15">
        <f>'UK Data Tables'!N24+'UK Data Tables'!N135+'UK Data Tables'!N244+'UK Data Tables'!M353</f>
        <v>23761.464090490306</v>
      </c>
      <c r="O786" s="15">
        <f>'UK Data Tables'!O24+'UK Data Tables'!O135+'UK Data Tables'!O244</f>
        <v>68781.01219010718</v>
      </c>
      <c r="P786" s="15">
        <f>'UK Data Tables'!P24+'UK Data Tables'!P135+'UK Data Tables'!P244</f>
        <v>5701.348560668685</v>
      </c>
      <c r="Q786" s="15">
        <f>'UK Data Tables'!Q24+'UK Data Tables'!Q135+'UK Data Tables'!Q244</f>
        <v>49.84655440248173</v>
      </c>
      <c r="S786" s="16">
        <f>L786/C786</f>
        <v>0.04224077955303988</v>
      </c>
      <c r="T786" s="16">
        <f>M786/D786</f>
        <v>0.06875897943999035</v>
      </c>
      <c r="U786" s="16">
        <f>N786/E786</f>
        <v>0.018985657783321508</v>
      </c>
      <c r="V786" s="16">
        <f>O786/F786</f>
        <v>0.06597097206223014</v>
      </c>
      <c r="W786" s="16">
        <f>P786/G786</f>
        <v>0.041703003957657726</v>
      </c>
      <c r="X786" s="16">
        <f>Q786/H786</f>
        <v>0.003519218000000001</v>
      </c>
    </row>
    <row r="787" spans="1:24" s="8" customFormat="1" ht="11.25">
      <c r="A787" s="2">
        <v>1914</v>
      </c>
      <c r="B787" s="13">
        <f>SUM(C787:H787)</f>
        <v>5488662.0450840015</v>
      </c>
      <c r="C787" s="13">
        <f>'UK Data Tables'!C25+'UK Data Tables'!C136+'UK Data Tables'!C245</f>
        <v>1788564.556378218</v>
      </c>
      <c r="D787" s="13">
        <f>'UK Data Tables'!D25+'UK Data Tables'!D136+'UK Data Tables'!D245</f>
        <v>1302980.7824604306</v>
      </c>
      <c r="E787" s="13">
        <f>'UK Data Tables'!E25+'UK Data Tables'!E136+'UK Data Tables'!E245+'UK Data Tables'!D354</f>
        <v>1257650.067072419</v>
      </c>
      <c r="F787" s="13">
        <f>'UK Data Tables'!F25+'UK Data Tables'!F136+'UK Data Tables'!F245</f>
        <v>964859.8023451784</v>
      </c>
      <c r="G787" s="13">
        <f>'UK Data Tables'!G25+'UK Data Tables'!G136+'UK Data Tables'!G245</f>
        <v>160758.29728409337</v>
      </c>
      <c r="H787" s="13">
        <f>'UK Data Tables'!H25+'UK Data Tables'!H136+'UK Data Tables'!H245</f>
        <v>13848.53954366238</v>
      </c>
      <c r="I787" s="14"/>
      <c r="K787" s="15">
        <f>SUM(L787:Q787)</f>
        <v>261381.92729461179</v>
      </c>
      <c r="L787" s="15">
        <f>'UK Data Tables'!L25+'UK Data Tables'!L136+'UK Data Tables'!L245</f>
        <v>74996.34150940465</v>
      </c>
      <c r="M787" s="15">
        <f>'UK Data Tables'!M25+'UK Data Tables'!M136+'UK Data Tables'!M245</f>
        <v>91440.96513569866</v>
      </c>
      <c r="N787" s="15">
        <f>'UK Data Tables'!N25+'UK Data Tables'!N136+'UK Data Tables'!N245+'UK Data Tables'!M354</f>
        <v>24051.258737773143</v>
      </c>
      <c r="O787" s="15">
        <f>'UK Data Tables'!O25+'UK Data Tables'!O136+'UK Data Tables'!O245</f>
        <v>63878.73128952763</v>
      </c>
      <c r="P787" s="15">
        <f>'UK Data Tables'!P25+'UK Data Tables'!P136+'UK Data Tables'!P245</f>
        <v>6964.7996993385095</v>
      </c>
      <c r="Q787" s="15">
        <f>'UK Data Tables'!Q25+'UK Data Tables'!Q136+'UK Data Tables'!Q245</f>
        <v>49.83092286916948</v>
      </c>
      <c r="S787" s="16">
        <f>L787/C787</f>
        <v>0.04193102297703454</v>
      </c>
      <c r="T787" s="16">
        <f>M787/D787</f>
        <v>0.07017829147336298</v>
      </c>
      <c r="U787" s="16">
        <f>N787/E787</f>
        <v>0.019123967284286086</v>
      </c>
      <c r="V787" s="16">
        <f>O787/F787</f>
        <v>0.06620519492496696</v>
      </c>
      <c r="W787" s="16">
        <f>P787/G787</f>
        <v>0.043324667012554004</v>
      </c>
      <c r="X787" s="16">
        <f>Q787/H787</f>
        <v>0.0035982800000000006</v>
      </c>
    </row>
    <row r="788" spans="1:24" s="8" customFormat="1" ht="11.25">
      <c r="A788" s="2">
        <v>1915</v>
      </c>
      <c r="B788" s="13">
        <f>SUM(C788:H788)</f>
        <v>5402721.727222068</v>
      </c>
      <c r="C788" s="13">
        <f>'UK Data Tables'!C26+'UK Data Tables'!C137+'UK Data Tables'!C246</f>
        <v>1791335.904680305</v>
      </c>
      <c r="D788" s="13">
        <f>'UK Data Tables'!D26+'UK Data Tables'!D137+'UK Data Tables'!D246</f>
        <v>1266990.9271207743</v>
      </c>
      <c r="E788" s="13">
        <f>'UK Data Tables'!E26+'UK Data Tables'!E137+'UK Data Tables'!E246+'UK Data Tables'!D355</f>
        <v>1302621.0266773435</v>
      </c>
      <c r="F788" s="13">
        <f>'UK Data Tables'!F26+'UK Data Tables'!F137+'UK Data Tables'!F246</f>
        <v>867332.8622218648</v>
      </c>
      <c r="G788" s="13">
        <f>'UK Data Tables'!G26+'UK Data Tables'!G137+'UK Data Tables'!G246</f>
        <v>160117.8520779962</v>
      </c>
      <c r="H788" s="13">
        <f>'UK Data Tables'!H26+'UK Data Tables'!H137+'UK Data Tables'!H246</f>
        <v>14323.15444378383</v>
      </c>
      <c r="I788" s="14"/>
      <c r="K788" s="15">
        <f>SUM(L788:Q788)</f>
        <v>257437.90909378667</v>
      </c>
      <c r="L788" s="15">
        <f>'UK Data Tables'!L26+'UK Data Tables'!L137+'UK Data Tables'!L246</f>
        <v>76752.37080990121</v>
      </c>
      <c r="M788" s="15">
        <f>'UK Data Tables'!M26+'UK Data Tables'!M137+'UK Data Tables'!M246</f>
        <v>90659.18072759462</v>
      </c>
      <c r="N788" s="15">
        <f>'UK Data Tables'!N26+'UK Data Tables'!N137+'UK Data Tables'!N246+'UK Data Tables'!M355</f>
        <v>25061.198232601662</v>
      </c>
      <c r="O788" s="15">
        <f>'UK Data Tables'!O26+'UK Data Tables'!O137+'UK Data Tables'!O246</f>
        <v>57756.535324857876</v>
      </c>
      <c r="P788" s="15">
        <f>'UK Data Tables'!P26+'UK Data Tables'!P137+'UK Data Tables'!P246</f>
        <v>7155.940428924651</v>
      </c>
      <c r="Q788" s="15">
        <f>'UK Data Tables'!Q26+'UK Data Tables'!Q137+'UK Data Tables'!Q246</f>
        <v>52.68356990667014</v>
      </c>
      <c r="S788" s="16">
        <f>L788/C788</f>
        <v>0.04284644248427489</v>
      </c>
      <c r="T788" s="16">
        <f>M788/D788</f>
        <v>0.0715547197592147</v>
      </c>
      <c r="U788" s="16">
        <f>N788/E788</f>
        <v>0.01923905550375341</v>
      </c>
      <c r="V788" s="16">
        <f>O788/F788</f>
        <v>0.06659096852032304</v>
      </c>
      <c r="W788" s="16">
        <f>P788/G788</f>
        <v>0.04469170886353676</v>
      </c>
      <c r="X788" s="16">
        <f>Q788/H788</f>
        <v>0.003678210000000001</v>
      </c>
    </row>
    <row r="789" spans="1:24" s="8" customFormat="1" ht="11.25">
      <c r="A789" s="2">
        <v>1916</v>
      </c>
      <c r="B789" s="13">
        <f>SUM(C789:H789)</f>
        <v>5448922.2992898</v>
      </c>
      <c r="C789" s="13">
        <f>'UK Data Tables'!C27+'UK Data Tables'!C138+'UK Data Tables'!C247</f>
        <v>1816565.3701529084</v>
      </c>
      <c r="D789" s="13">
        <f>'UK Data Tables'!D27+'UK Data Tables'!D138+'UK Data Tables'!D247</f>
        <v>1231096.4663311187</v>
      </c>
      <c r="E789" s="13">
        <f>'UK Data Tables'!E27+'UK Data Tables'!E138+'UK Data Tables'!E247+'UK Data Tables'!D356</f>
        <v>1339417.366822398</v>
      </c>
      <c r="F789" s="13">
        <f>'UK Data Tables'!F27+'UK Data Tables'!F138+'UK Data Tables'!F247</f>
        <v>872873.3893247063</v>
      </c>
      <c r="G789" s="13">
        <f>'UK Data Tables'!G27+'UK Data Tables'!G138+'UK Data Tables'!G247</f>
        <v>174157.86226612472</v>
      </c>
      <c r="H789" s="13">
        <f>'UK Data Tables'!H27+'UK Data Tables'!H138+'UK Data Tables'!H247</f>
        <v>14811.84439254349</v>
      </c>
      <c r="I789" s="14"/>
      <c r="K789" s="15">
        <f>SUM(L789:Q789)</f>
        <v>259693.79679875096</v>
      </c>
      <c r="L789" s="15">
        <f>'UK Data Tables'!L27+'UK Data Tables'!L138+'UK Data Tables'!L247</f>
        <v>78163.533048247</v>
      </c>
      <c r="M789" s="15">
        <f>'UK Data Tables'!M27+'UK Data Tables'!M138+'UK Data Tables'!M247</f>
        <v>89524.60756803113</v>
      </c>
      <c r="N789" s="15">
        <f>'UK Data Tables'!N27+'UK Data Tables'!N138+'UK Data Tables'!N247+'UK Data Tables'!M356</f>
        <v>25835.27911735584</v>
      </c>
      <c r="O789" s="15">
        <f>'UK Data Tables'!O27+'UK Data Tables'!O138+'UK Data Tables'!O247</f>
        <v>58052.61886712542</v>
      </c>
      <c r="P789" s="15">
        <f>'UK Data Tables'!P27+'UK Data Tables'!P138+'UK Data Tables'!P247</f>
        <v>8062.080356425236</v>
      </c>
      <c r="Q789" s="15">
        <f>'UK Data Tables'!Q27+'UK Data Tables'!Q138+'UK Data Tables'!Q247</f>
        <v>55.67784156632614</v>
      </c>
      <c r="S789" s="16">
        <f>L789/C789</f>
        <v>0.043028197241075684</v>
      </c>
      <c r="T789" s="16">
        <f>M789/D789</f>
        <v>0.07271940909296086</v>
      </c>
      <c r="U789" s="16">
        <f>N789/E789</f>
        <v>0.01928844567593359</v>
      </c>
      <c r="V789" s="16">
        <f>O789/F789</f>
        <v>0.06650749075079206</v>
      </c>
      <c r="W789" s="16">
        <f>P789/G789</f>
        <v>0.04629179671547555</v>
      </c>
      <c r="X789" s="16">
        <f>Q789/H789</f>
        <v>0.003759008000000001</v>
      </c>
    </row>
    <row r="790" spans="1:24" s="8" customFormat="1" ht="11.25">
      <c r="A790" s="2">
        <v>1917</v>
      </c>
      <c r="B790" s="13">
        <f>SUM(C790:H790)</f>
        <v>5413337.674680026</v>
      </c>
      <c r="C790" s="13">
        <f>'UK Data Tables'!C28+'UK Data Tables'!C139+'UK Data Tables'!C248</f>
        <v>1839527.0292229552</v>
      </c>
      <c r="D790" s="13">
        <f>'UK Data Tables'!D28+'UK Data Tables'!D139+'UK Data Tables'!D248</f>
        <v>1199065.743609896</v>
      </c>
      <c r="E790" s="13">
        <f>'UK Data Tables'!E28+'UK Data Tables'!E139+'UK Data Tables'!E248+'UK Data Tables'!D357</f>
        <v>1403121.0852896979</v>
      </c>
      <c r="F790" s="13">
        <f>'UK Data Tables'!F28+'UK Data Tables'!F139+'UK Data Tables'!F248</f>
        <v>743654.3680276169</v>
      </c>
      <c r="G790" s="13">
        <f>'UK Data Tables'!G28+'UK Data Tables'!G139+'UK Data Tables'!G248</f>
        <v>212098.8365348771</v>
      </c>
      <c r="H790" s="13">
        <f>'UK Data Tables'!H28+'UK Data Tables'!H139+'UK Data Tables'!H248</f>
        <v>15870.611994982519</v>
      </c>
      <c r="I790" s="14"/>
      <c r="K790" s="15">
        <f>SUM(L790:Q790)</f>
        <v>254915.33436690134</v>
      </c>
      <c r="L790" s="15">
        <f>'UK Data Tables'!L28+'UK Data Tables'!L139+'UK Data Tables'!L248</f>
        <v>78611.3484157443</v>
      </c>
      <c r="M790" s="15">
        <f>'UK Data Tables'!M28+'UK Data Tables'!M139+'UK Data Tables'!M248</f>
        <v>89086.37384652796</v>
      </c>
      <c r="N790" s="15">
        <f>'UK Data Tables'!N28+'UK Data Tables'!N139+'UK Data Tables'!N248+'UK Data Tables'!M357</f>
        <v>27116.46520763089</v>
      </c>
      <c r="O790" s="15">
        <f>'UK Data Tables'!O28+'UK Data Tables'!O139+'UK Data Tables'!O248</f>
        <v>49864.83327829721</v>
      </c>
      <c r="P790" s="15">
        <f>'UK Data Tables'!P28+'UK Data Tables'!P139+'UK Data Tables'!P248</f>
        <v>10175.359771847767</v>
      </c>
      <c r="Q790" s="15">
        <f>'UK Data Tables'!Q28+'UK Data Tables'!Q139+'UK Data Tables'!Q248</f>
        <v>60.953846853217506</v>
      </c>
      <c r="S790" s="16">
        <f>L790/C790</f>
        <v>0.042734543807682435</v>
      </c>
      <c r="T790" s="16">
        <f>M790/D790</f>
        <v>0.07429648817947661</v>
      </c>
      <c r="U790" s="16">
        <f>N790/E790</f>
        <v>0.01932581976845729</v>
      </c>
      <c r="V790" s="16">
        <f>O790/F790</f>
        <v>0.0670537758159788</v>
      </c>
      <c r="W790" s="16">
        <f>P790/G790</f>
        <v>0.04797461380781573</v>
      </c>
      <c r="X790" s="16">
        <f>Q790/H790</f>
        <v>0.003840674000000001</v>
      </c>
    </row>
    <row r="791" spans="1:24" s="8" customFormat="1" ht="11.25">
      <c r="A791" s="2">
        <v>1918</v>
      </c>
      <c r="B791" s="13">
        <f>SUM(C791:H791)</f>
        <v>5213748.554564323</v>
      </c>
      <c r="C791" s="13">
        <f>'UK Data Tables'!C29+'UK Data Tables'!C140+'UK Data Tables'!C249</f>
        <v>1783381.7794750524</v>
      </c>
      <c r="D791" s="13">
        <f>'UK Data Tables'!D29+'UK Data Tables'!D140+'UK Data Tables'!D249</f>
        <v>1151709.4614488583</v>
      </c>
      <c r="E791" s="13">
        <f>'UK Data Tables'!E29+'UK Data Tables'!E140+'UK Data Tables'!E249+'UK Data Tables'!D358</f>
        <v>1371528.2611026927</v>
      </c>
      <c r="F791" s="13">
        <f>'UK Data Tables'!F29+'UK Data Tables'!F140+'UK Data Tables'!F249</f>
        <v>656214.6296488461</v>
      </c>
      <c r="G791" s="13">
        <f>'UK Data Tables'!G29+'UK Data Tables'!G140+'UK Data Tables'!G249</f>
        <v>236246.26255943495</v>
      </c>
      <c r="H791" s="13">
        <f>'UK Data Tables'!H29+'UK Data Tables'!H140+'UK Data Tables'!H249</f>
        <v>14668.160329439977</v>
      </c>
      <c r="I791" s="14"/>
      <c r="K791" s="15">
        <f>SUM(L791:Q791)</f>
        <v>247161.89667423881</v>
      </c>
      <c r="L791" s="15">
        <f>'UK Data Tables'!L29+'UK Data Tables'!L140+'UK Data Tables'!L249</f>
        <v>77571.87264874461</v>
      </c>
      <c r="M791" s="15">
        <f>'UK Data Tables'!M29+'UK Data Tables'!M140+'UK Data Tables'!M249</f>
        <v>87231.26615286332</v>
      </c>
      <c r="N791" s="15">
        <f>'UK Data Tables'!N29+'UK Data Tables'!N140+'UK Data Tables'!N249+'UK Data Tables'!M358</f>
        <v>26712.811665602356</v>
      </c>
      <c r="O791" s="15">
        <f>'UK Data Tables'!O29+'UK Data Tables'!O140+'UK Data Tables'!O249</f>
        <v>43982.3128489072</v>
      </c>
      <c r="P791" s="15">
        <f>'UK Data Tables'!P29+'UK Data Tables'!P140+'UK Data Tables'!P249</f>
        <v>11606.087114171582</v>
      </c>
      <c r="Q791" s="15">
        <f>'UK Data Tables'!Q29+'UK Data Tables'!Q140+'UK Data Tables'!Q249</f>
        <v>57.546243949741566</v>
      </c>
      <c r="S791" s="16">
        <f>L791/C791</f>
        <v>0.04349706470118714</v>
      </c>
      <c r="T791" s="16">
        <f>M791/D791</f>
        <v>0.07574068727639503</v>
      </c>
      <c r="U791" s="16">
        <f>N791/E791</f>
        <v>0.01947667607237314</v>
      </c>
      <c r="V791" s="16">
        <f>O791/F791</f>
        <v>0.06702427965137417</v>
      </c>
      <c r="W791" s="16">
        <f>P791/G791</f>
        <v>0.049127071846276155</v>
      </c>
      <c r="X791" s="16">
        <f>Q791/H791</f>
        <v>0.003923208000000001</v>
      </c>
    </row>
    <row r="792" spans="1:24" s="8" customFormat="1" ht="11.25">
      <c r="A792" s="2">
        <v>1919</v>
      </c>
      <c r="B792" s="13">
        <f>SUM(C792:H792)</f>
        <v>4981481.864315553</v>
      </c>
      <c r="C792" s="13">
        <f>'UK Data Tables'!C30+'UK Data Tables'!C141+'UK Data Tables'!C250</f>
        <v>1606475.2880028265</v>
      </c>
      <c r="D792" s="13">
        <f>'UK Data Tables'!D30+'UK Data Tables'!D141+'UK Data Tables'!D250</f>
        <v>1107179.5260635905</v>
      </c>
      <c r="E792" s="13">
        <f>'UK Data Tables'!E30+'UK Data Tables'!E141+'UK Data Tables'!E250+'UK Data Tables'!D359</f>
        <v>1289237.3120755088</v>
      </c>
      <c r="F792" s="13">
        <f>'UK Data Tables'!F30+'UK Data Tables'!F141+'UK Data Tables'!F250</f>
        <v>745719.8711460903</v>
      </c>
      <c r="G792" s="13">
        <f>'UK Data Tables'!G30+'UK Data Tables'!G141+'UK Data Tables'!G250</f>
        <v>218987.14325809115</v>
      </c>
      <c r="H792" s="13">
        <f>'UK Data Tables'!H30+'UK Data Tables'!H141+'UK Data Tables'!H250</f>
        <v>13882.723769444794</v>
      </c>
      <c r="I792" s="14"/>
      <c r="K792" s="15">
        <f>SUM(L792:Q792)</f>
        <v>239621.3814564806</v>
      </c>
      <c r="L792" s="15">
        <f>'UK Data Tables'!L30+'UK Data Tables'!L141+'UK Data Tables'!L250</f>
        <v>68507.20367836964</v>
      </c>
      <c r="M792" s="15">
        <f>'UK Data Tables'!M30+'UK Data Tables'!M141+'UK Data Tables'!M250</f>
        <v>85061.8878654312</v>
      </c>
      <c r="N792" s="15">
        <f>'UK Data Tables'!N30+'UK Data Tables'!N141+'UK Data Tables'!N250+'UK Data Tables'!M359</f>
        <v>25151.78775504241</v>
      </c>
      <c r="O792" s="15">
        <f>'UK Data Tables'!O30+'UK Data Tables'!O141+'UK Data Tables'!O250</f>
        <v>49676.5450918283</v>
      </c>
      <c r="P792" s="15">
        <f>'UK Data Tables'!P30+'UK Data Tables'!P141+'UK Data Tables'!P250</f>
        <v>11168.33440592716</v>
      </c>
      <c r="Q792" s="15">
        <f>'UK Data Tables'!Q30+'UK Data Tables'!Q141+'UK Data Tables'!Q250</f>
        <v>55.62265988189524</v>
      </c>
      <c r="S792" s="16">
        <f>L792/C792</f>
        <v>0.042644417993841624</v>
      </c>
      <c r="T792" s="16">
        <f>M792/D792</f>
        <v>0.07682754771293133</v>
      </c>
      <c r="U792" s="16">
        <f>N792/E792</f>
        <v>0.019509044238373165</v>
      </c>
      <c r="V792" s="16">
        <f>O792/F792</f>
        <v>0.06661555768318317</v>
      </c>
      <c r="W792" s="16">
        <f>P792/G792</f>
        <v>0.05099995479079118</v>
      </c>
      <c r="X792" s="16">
        <f>Q792/H792</f>
        <v>0.0040066100000000025</v>
      </c>
    </row>
    <row r="793" spans="1:24" s="8" customFormat="1" ht="11.25">
      <c r="A793" s="2">
        <v>1920</v>
      </c>
      <c r="B793" s="13">
        <f>SUM(C793:H793)</f>
        <v>5108349.091581209</v>
      </c>
      <c r="C793" s="13">
        <f>'UK Data Tables'!C31+'UK Data Tables'!C142+'UK Data Tables'!C251</f>
        <v>1632040.055006885</v>
      </c>
      <c r="D793" s="13">
        <f>'UK Data Tables'!D31+'UK Data Tables'!D142+'UK Data Tables'!D251</f>
        <v>1075224.5097906166</v>
      </c>
      <c r="E793" s="13">
        <f>'UK Data Tables'!E31+'UK Data Tables'!E142+'UK Data Tables'!E251+'UK Data Tables'!D360</f>
        <v>1354206.9533586116</v>
      </c>
      <c r="F793" s="13">
        <f>'UK Data Tables'!F31+'UK Data Tables'!F142+'UK Data Tables'!F251</f>
        <v>858669.9005202992</v>
      </c>
      <c r="G793" s="13">
        <f>'UK Data Tables'!G31+'UK Data Tables'!G142+'UK Data Tables'!G251</f>
        <v>173294.8172920387</v>
      </c>
      <c r="H793" s="13">
        <f>'UK Data Tables'!H31+'UK Data Tables'!H142+'UK Data Tables'!H251</f>
        <v>14912.855612757397</v>
      </c>
      <c r="I793" s="14"/>
      <c r="K793" s="15">
        <f>SUM(L793:Q793)</f>
        <v>247668.535357362</v>
      </c>
      <c r="L793" s="15">
        <f>'UK Data Tables'!L31+'UK Data Tables'!L142+'UK Data Tables'!L251</f>
        <v>70606.92365106505</v>
      </c>
      <c r="M793" s="15">
        <f>'UK Data Tables'!M31+'UK Data Tables'!M142+'UK Data Tables'!M251</f>
        <v>83883.82179430578</v>
      </c>
      <c r="N793" s="15">
        <f>'UK Data Tables'!N31+'UK Data Tables'!N142+'UK Data Tables'!N251+'UK Data Tables'!M360</f>
        <v>26479.862290074492</v>
      </c>
      <c r="O793" s="15">
        <f>'UK Data Tables'!O31+'UK Data Tables'!O142+'UK Data Tables'!O251</f>
        <v>57714.343733329246</v>
      </c>
      <c r="P793" s="15">
        <f>'UK Data Tables'!P31+'UK Data Tables'!P142+'UK Data Tables'!P251</f>
        <v>8922.577185818318</v>
      </c>
      <c r="Q793" s="15">
        <f>'UK Data Tables'!Q31+'UK Data Tables'!Q142+'UK Data Tables'!Q251</f>
        <v>61.006702769117005</v>
      </c>
      <c r="S793" s="16">
        <f>L793/C793</f>
        <v>0.04326298452936389</v>
      </c>
      <c r="T793" s="16">
        <f>M793/D793</f>
        <v>0.07801516895354335</v>
      </c>
      <c r="U793" s="16">
        <f>N793/E793</f>
        <v>0.01955377811670583</v>
      </c>
      <c r="V793" s="16">
        <f>O793/F793</f>
        <v>0.06721365649169493</v>
      </c>
      <c r="W793" s="16">
        <f>P793/G793</f>
        <v>0.051487847849378404</v>
      </c>
      <c r="X793" s="16">
        <f>Q793/H793</f>
        <v>0.004090880000000002</v>
      </c>
    </row>
    <row r="794" spans="1:24" s="8" customFormat="1" ht="11.25">
      <c r="A794" s="2">
        <v>1921</v>
      </c>
      <c r="B794" s="13">
        <f>SUM(C794:H794)</f>
        <v>4809055.057648367</v>
      </c>
      <c r="C794" s="13">
        <f>'UK Data Tables'!C32+'UK Data Tables'!C143+'UK Data Tables'!C252</f>
        <v>1308765.3404519963</v>
      </c>
      <c r="D794" s="13">
        <f>'UK Data Tables'!D32+'UK Data Tables'!D143+'UK Data Tables'!D252</f>
        <v>1031982.0299871466</v>
      </c>
      <c r="E794" s="13">
        <f>'UK Data Tables'!E32+'UK Data Tables'!E143+'UK Data Tables'!E252+'UK Data Tables'!D361</f>
        <v>1524623.1681095264</v>
      </c>
      <c r="F794" s="13">
        <f>'UK Data Tables'!F32+'UK Data Tables'!F143+'UK Data Tables'!F252</f>
        <v>765024.8705434008</v>
      </c>
      <c r="G794" s="13">
        <f>'UK Data Tables'!G32+'UK Data Tables'!G143+'UK Data Tables'!G252</f>
        <v>163287.37371396009</v>
      </c>
      <c r="H794" s="13">
        <f>'UK Data Tables'!H32+'UK Data Tables'!H143+'UK Data Tables'!H252</f>
        <v>15372.274842336932</v>
      </c>
      <c r="I794" s="14"/>
      <c r="K794" s="15">
        <f>SUM(L794:Q794)</f>
        <v>230600.24480789615</v>
      </c>
      <c r="L794" s="15">
        <f>'UK Data Tables'!L32+'UK Data Tables'!L143+'UK Data Tables'!L252</f>
        <v>57329.35263647335</v>
      </c>
      <c r="M794" s="15">
        <f>'UK Data Tables'!M32+'UK Data Tables'!M143+'UK Data Tables'!M252</f>
        <v>82588.04946476078</v>
      </c>
      <c r="N794" s="15">
        <f>'UK Data Tables'!N32+'UK Data Tables'!N143+'UK Data Tables'!N252+'UK Data Tables'!M361</f>
        <v>30690.379113613144</v>
      </c>
      <c r="O794" s="15">
        <f>'UK Data Tables'!O32+'UK Data Tables'!O143+'UK Data Tables'!O252</f>
        <v>51998.0658684443</v>
      </c>
      <c r="P794" s="15">
        <f>'UK Data Tables'!P32+'UK Data Tables'!P143+'UK Data Tables'!P252</f>
        <v>7930.202828162019</v>
      </c>
      <c r="Q794" s="15">
        <f>'UK Data Tables'!Q32+'UK Data Tables'!Q143+'UK Data Tables'!Q252</f>
        <v>64.19489644254622</v>
      </c>
      <c r="S794" s="16">
        <f>L794/C794</f>
        <v>0.04380414950221255</v>
      </c>
      <c r="T794" s="16">
        <f>M794/D794</f>
        <v>0.08002857323570782</v>
      </c>
      <c r="U794" s="16">
        <f>N794/E794</f>
        <v>0.02012981289774576</v>
      </c>
      <c r="V794" s="16">
        <f>O794/F794</f>
        <v>0.06796911822162047</v>
      </c>
      <c r="W794" s="16">
        <f>P794/G794</f>
        <v>0.04856592795750278</v>
      </c>
      <c r="X794" s="16">
        <f>Q794/H794</f>
        <v>0.004176018000000002</v>
      </c>
    </row>
    <row r="795" spans="1:24" s="8" customFormat="1" ht="11.25">
      <c r="A795" s="2">
        <v>1922</v>
      </c>
      <c r="B795" s="13">
        <f>SUM(C795:H795)</f>
        <v>4694954.053375504</v>
      </c>
      <c r="C795" s="13">
        <f>'UK Data Tables'!C33+'UK Data Tables'!C144+'UK Data Tables'!C253</f>
        <v>1360392.1087080722</v>
      </c>
      <c r="D795" s="13">
        <f>'UK Data Tables'!D33+'UK Data Tables'!D144+'UK Data Tables'!D253</f>
        <v>980012.3661587168</v>
      </c>
      <c r="E795" s="13">
        <f>'UK Data Tables'!E33+'UK Data Tables'!E144+'UK Data Tables'!E253+'UK Data Tables'!D362</f>
        <v>1266367.3626065664</v>
      </c>
      <c r="F795" s="13">
        <f>'UK Data Tables'!F33+'UK Data Tables'!F144+'UK Data Tables'!F253</f>
        <v>921630.744893465</v>
      </c>
      <c r="G795" s="13">
        <f>'UK Data Tables'!G33+'UK Data Tables'!G144+'UK Data Tables'!G253</f>
        <v>151508.50377673135</v>
      </c>
      <c r="H795" s="13">
        <f>'UK Data Tables'!H33+'UK Data Tables'!H144+'UK Data Tables'!H253</f>
        <v>15042.967231952283</v>
      </c>
      <c r="I795" s="14"/>
      <c r="K795" s="15">
        <f>SUM(L795:Q795)</f>
        <v>236322.4820167466</v>
      </c>
      <c r="L795" s="15">
        <f>'UK Data Tables'!L33+'UK Data Tables'!L144+'UK Data Tables'!L253</f>
        <v>61141.70801407575</v>
      </c>
      <c r="M795" s="15">
        <f>'UK Data Tables'!M33+'UK Data Tables'!M144+'UK Data Tables'!M253</f>
        <v>79001.16315390257</v>
      </c>
      <c r="N795" s="15">
        <f>'UK Data Tables'!N33+'UK Data Tables'!N144+'UK Data Tables'!N253+'UK Data Tables'!M362</f>
        <v>25162.723964370223</v>
      </c>
      <c r="O795" s="15">
        <f>'UK Data Tables'!O33+'UK Data Tables'!O144+'UK Data Tables'!O253</f>
        <v>61552.42127409189</v>
      </c>
      <c r="P795" s="15">
        <f>'UK Data Tables'!P33+'UK Data Tables'!P144+'UK Data Tables'!P253</f>
        <v>9400.35212293231</v>
      </c>
      <c r="Q795" s="15">
        <f>'UK Data Tables'!Q33+'UK Data Tables'!Q144+'UK Data Tables'!Q253</f>
        <v>64.11348737379424</v>
      </c>
      <c r="S795" s="16">
        <f>L795/C795</f>
        <v>0.04494418015416187</v>
      </c>
      <c r="T795" s="16">
        <f>M795/D795</f>
        <v>0.08061241457958095</v>
      </c>
      <c r="U795" s="16">
        <f>N795/E795</f>
        <v>0.019870003529290064</v>
      </c>
      <c r="V795" s="16">
        <f>O795/F795</f>
        <v>0.06678642353799404</v>
      </c>
      <c r="W795" s="16">
        <f>P795/G795</f>
        <v>0.062045046242321975</v>
      </c>
      <c r="X795" s="16">
        <f>Q795/H795</f>
        <v>0.004262024000000003</v>
      </c>
    </row>
    <row r="796" spans="1:24" s="8" customFormat="1" ht="11.25">
      <c r="A796" s="2">
        <v>1923</v>
      </c>
      <c r="B796" s="13">
        <f>SUM(C796:H796)</f>
        <v>4870870.115524613</v>
      </c>
      <c r="C796" s="13">
        <f>'UK Data Tables'!C34+'UK Data Tables'!C145+'UK Data Tables'!C254</f>
        <v>1495508.18984078</v>
      </c>
      <c r="D796" s="13">
        <f>'UK Data Tables'!D34+'UK Data Tables'!D145+'UK Data Tables'!D254</f>
        <v>945064.4661384941</v>
      </c>
      <c r="E796" s="13">
        <f>'UK Data Tables'!E34+'UK Data Tables'!E145+'UK Data Tables'!E254+'UK Data Tables'!D363</f>
        <v>1297497.613593239</v>
      </c>
      <c r="F796" s="13">
        <f>'UK Data Tables'!F34+'UK Data Tables'!F145+'UK Data Tables'!F254</f>
        <v>950526.3400363721</v>
      </c>
      <c r="G796" s="13">
        <f>'UK Data Tables'!G34+'UK Data Tables'!G145+'UK Data Tables'!G254</f>
        <v>165591.25341552251</v>
      </c>
      <c r="H796" s="13">
        <f>'UK Data Tables'!H34+'UK Data Tables'!H145+'UK Data Tables'!H254</f>
        <v>16682.252500206614</v>
      </c>
      <c r="I796" s="14"/>
      <c r="K796" s="15">
        <f>SUM(L796:Q796)</f>
        <v>247250.20191370868</v>
      </c>
      <c r="L796" s="15">
        <f>'UK Data Tables'!L34+'UK Data Tables'!L145+'UK Data Tables'!L254</f>
        <v>69686.50591387213</v>
      </c>
      <c r="M796" s="15">
        <f>'UK Data Tables'!M34+'UK Data Tables'!M145+'UK Data Tables'!M254</f>
        <v>77086.79321512251</v>
      </c>
      <c r="N796" s="15">
        <f>'UK Data Tables'!N34+'UK Data Tables'!N145+'UK Data Tables'!N254+'UK Data Tables'!M363</f>
        <v>25713.568785462143</v>
      </c>
      <c r="O796" s="15">
        <f>'UK Data Tables'!O34+'UK Data Tables'!O145+'UK Data Tables'!O254</f>
        <v>63572.662883773286</v>
      </c>
      <c r="P796" s="15">
        <f>'UK Data Tables'!P34+'UK Data Tables'!P145+'UK Data Tables'!P254</f>
        <v>11118.121700944923</v>
      </c>
      <c r="Q796" s="15">
        <f>'UK Data Tables'!Q34+'UK Data Tables'!Q145+'UK Data Tables'!Q254</f>
        <v>72.5494145336436</v>
      </c>
      <c r="S796" s="16">
        <f>L796/C796</f>
        <v>0.04659720781689021</v>
      </c>
      <c r="T796" s="16">
        <f>M796/D796</f>
        <v>0.08156776175290656</v>
      </c>
      <c r="U796" s="16">
        <f>N796/E796</f>
        <v>0.019817815860371405</v>
      </c>
      <c r="V796" s="16">
        <f>O796/F796</f>
        <v>0.06688153731893497</v>
      </c>
      <c r="W796" s="16">
        <f>P796/G796</f>
        <v>0.06714196234173024</v>
      </c>
      <c r="X796" s="16">
        <f>Q796/H796</f>
        <v>0.004348898000000003</v>
      </c>
    </row>
    <row r="797" spans="1:24" s="8" customFormat="1" ht="11.25">
      <c r="A797" s="2">
        <v>1924</v>
      </c>
      <c r="B797" s="13">
        <f>SUM(C797:H797)</f>
        <v>4980137.571723653</v>
      </c>
      <c r="C797" s="13">
        <f>'UK Data Tables'!C35+'UK Data Tables'!C146+'UK Data Tables'!C255</f>
        <v>1473470.7566420324</v>
      </c>
      <c r="D797" s="13">
        <f>'UK Data Tables'!D35+'UK Data Tables'!D146+'UK Data Tables'!D255</f>
        <v>914835.7816828525</v>
      </c>
      <c r="E797" s="13">
        <f>'UK Data Tables'!E35+'UK Data Tables'!E146+'UK Data Tables'!E255+'UK Data Tables'!D364</f>
        <v>1384509.885292768</v>
      </c>
      <c r="F797" s="13">
        <f>'UK Data Tables'!F35+'UK Data Tables'!F146+'UK Data Tables'!F255</f>
        <v>1007175.0868056412</v>
      </c>
      <c r="G797" s="13">
        <f>'UK Data Tables'!G35+'UK Data Tables'!G146+'UK Data Tables'!G255</f>
        <v>181598.99320019883</v>
      </c>
      <c r="H797" s="13">
        <f>'UK Data Tables'!H35+'UK Data Tables'!H146+'UK Data Tables'!H255</f>
        <v>18547.06810015979</v>
      </c>
      <c r="I797" s="14"/>
      <c r="K797" s="15">
        <f>SUM(L797:Q797)</f>
        <v>253383.19411393444</v>
      </c>
      <c r="L797" s="15">
        <f>'UK Data Tables'!L35+'UK Data Tables'!L146+'UK Data Tables'!L255</f>
        <v>69670.889908952</v>
      </c>
      <c r="M797" s="15">
        <f>'UK Data Tables'!M35+'UK Data Tables'!M146+'UK Data Tables'!M255</f>
        <v>75718.0161529408</v>
      </c>
      <c r="N797" s="15">
        <f>'UK Data Tables'!N35+'UK Data Tables'!N146+'UK Data Tables'!N255+'UK Data Tables'!M364</f>
        <v>27511.098826657144</v>
      </c>
      <c r="O797" s="15">
        <f>'UK Data Tables'!O35+'UK Data Tables'!O146+'UK Data Tables'!O255</f>
        <v>67913.83214442406</v>
      </c>
      <c r="P797" s="15">
        <f>'UK Data Tables'!P35+'UK Data Tables'!P146+'UK Data Tables'!P255</f>
        <v>12487.070416744547</v>
      </c>
      <c r="Q797" s="15">
        <f>'UK Data Tables'!Q35+'UK Data Tables'!Q146+'UK Data Tables'!Q255</f>
        <v>82.28666421589298</v>
      </c>
      <c r="S797" s="16">
        <f>L797/C797</f>
        <v>0.04728352401626792</v>
      </c>
      <c r="T797" s="16">
        <f>M797/D797</f>
        <v>0.08276678467216982</v>
      </c>
      <c r="U797" s="16">
        <f>N797/E797</f>
        <v>0.01987064095309053</v>
      </c>
      <c r="V797" s="16">
        <f>O797/F797</f>
        <v>0.0674300159268432</v>
      </c>
      <c r="W797" s="16">
        <f>P797/G797</f>
        <v>0.0687617821921431</v>
      </c>
      <c r="X797" s="16">
        <f>Q797/H797</f>
        <v>0.004436640000000002</v>
      </c>
    </row>
    <row r="798" spans="1:24" s="8" customFormat="1" ht="11.25">
      <c r="A798" s="2">
        <v>1925</v>
      </c>
      <c r="B798" s="13">
        <f>SUM(C798:H798)</f>
        <v>4679704.126255107</v>
      </c>
      <c r="C798" s="13">
        <f>'UK Data Tables'!C36+'UK Data Tables'!C147+'UK Data Tables'!C256</f>
        <v>1333150.1456729367</v>
      </c>
      <c r="D798" s="13">
        <f>'UK Data Tables'!D36+'UK Data Tables'!D147+'UK Data Tables'!D256</f>
        <v>870540.7121673375</v>
      </c>
      <c r="E798" s="13">
        <f>'UK Data Tables'!E36+'UK Data Tables'!E147+'UK Data Tables'!E256+'UK Data Tables'!D365</f>
        <v>1330950.6984317973</v>
      </c>
      <c r="F798" s="13">
        <f>'UK Data Tables'!F36+'UK Data Tables'!F147+'UK Data Tables'!F256</f>
        <v>943777.6974893179</v>
      </c>
      <c r="G798" s="13">
        <f>'UK Data Tables'!G36+'UK Data Tables'!G147+'UK Data Tables'!G256</f>
        <v>183644.9755163723</v>
      </c>
      <c r="H798" s="13">
        <f>'UK Data Tables'!H36+'UK Data Tables'!H147+'UK Data Tables'!H256</f>
        <v>17639.896977345175</v>
      </c>
      <c r="I798" s="14"/>
      <c r="K798" s="15">
        <f>SUM(L798:Q798)</f>
        <v>245932.40251576112</v>
      </c>
      <c r="L798" s="15">
        <f>'UK Data Tables'!L36+'UK Data Tables'!L147+'UK Data Tables'!L256</f>
        <v>68284.18308846644</v>
      </c>
      <c r="M798" s="15">
        <f>'UK Data Tables'!M36+'UK Data Tables'!M147+'UK Data Tables'!M256</f>
        <v>73338.49228747212</v>
      </c>
      <c r="N798" s="15">
        <f>'UK Data Tables'!N36+'UK Data Tables'!N147+'UK Data Tables'!N256+'UK Data Tables'!M365</f>
        <v>26565.985689120844</v>
      </c>
      <c r="O798" s="15">
        <f>'UK Data Tables'!O36+'UK Data Tables'!O147+'UK Data Tables'!O256</f>
        <v>63761.20224794262</v>
      </c>
      <c r="P798" s="15">
        <f>'UK Data Tables'!P36+'UK Data Tables'!P147+'UK Data Tables'!P256</f>
        <v>13902.714258962369</v>
      </c>
      <c r="Q798" s="15">
        <f>'UK Data Tables'!Q36+'UK Data Tables'!Q147+'UK Data Tables'!Q256</f>
        <v>79.8249437967313</v>
      </c>
      <c r="S798" s="16">
        <f>L798/C798</f>
        <v>0.05122017449429787</v>
      </c>
      <c r="T798" s="16">
        <f>M798/D798</f>
        <v>0.08424475876020238</v>
      </c>
      <c r="U798" s="16">
        <f>N798/E798</f>
        <v>0.01996015759293144</v>
      </c>
      <c r="V798" s="16">
        <f>O798/F798</f>
        <v>0.06755955604541534</v>
      </c>
      <c r="W798" s="16">
        <f>P798/G798</f>
        <v>0.07570429966771901</v>
      </c>
      <c r="X798" s="16">
        <f>Q798/H798</f>
        <v>0.004525250000000002</v>
      </c>
    </row>
    <row r="799" spans="1:24" s="8" customFormat="1" ht="11.25">
      <c r="A799" s="2">
        <v>1926</v>
      </c>
      <c r="B799" s="13">
        <f>SUM(C799:H799)</f>
        <v>4511084.692784335</v>
      </c>
      <c r="C799" s="13">
        <f>'UK Data Tables'!C37+'UK Data Tables'!C148+'UK Data Tables'!C257</f>
        <v>1118135.116270177</v>
      </c>
      <c r="D799" s="13">
        <f>'UK Data Tables'!D37+'UK Data Tables'!D148+'UK Data Tables'!D257</f>
        <v>846583.0617560198</v>
      </c>
      <c r="E799" s="13">
        <f>'UK Data Tables'!E37+'UK Data Tables'!E148+'UK Data Tables'!E257+'UK Data Tables'!D366</f>
        <v>1542871.6731992646</v>
      </c>
      <c r="F799" s="13">
        <f>'UK Data Tables'!F37+'UK Data Tables'!F148+'UK Data Tables'!F257</f>
        <v>792673.6858238784</v>
      </c>
      <c r="G799" s="13">
        <f>'UK Data Tables'!G37+'UK Data Tables'!G148+'UK Data Tables'!G257</f>
        <v>192393.81072358438</v>
      </c>
      <c r="H799" s="13">
        <f>'UK Data Tables'!H37+'UK Data Tables'!H148+'UK Data Tables'!H257</f>
        <v>18427.345011410845</v>
      </c>
      <c r="I799" s="14"/>
      <c r="K799" s="15">
        <f>SUM(L799:Q799)</f>
        <v>234214.9805701664</v>
      </c>
      <c r="L799" s="15">
        <f>'UK Data Tables'!L37+'UK Data Tables'!L148+'UK Data Tables'!L257</f>
        <v>61302.56700144323</v>
      </c>
      <c r="M799" s="15">
        <f>'UK Data Tables'!M37+'UK Data Tables'!M148+'UK Data Tables'!M257</f>
        <v>73228.37458364984</v>
      </c>
      <c r="N799" s="15">
        <f>'UK Data Tables'!N37+'UK Data Tables'!N148+'UK Data Tables'!N257+'UK Data Tables'!M366</f>
        <v>31439.33282055618</v>
      </c>
      <c r="O799" s="15">
        <f>'UK Data Tables'!O37+'UK Data Tables'!O148+'UK Data Tables'!O257</f>
        <v>55452.85113478555</v>
      </c>
      <c r="P799" s="15">
        <f>'UK Data Tables'!P37+'UK Data Tables'!P148+'UK Data Tables'!P257</f>
        <v>12706.817844741792</v>
      </c>
      <c r="Q799" s="15">
        <f>'UK Data Tables'!Q37+'UK Data Tables'!Q148+'UK Data Tables'!Q257</f>
        <v>85.037184989818</v>
      </c>
      <c r="S799" s="16">
        <f>L799/C799</f>
        <v>0.05482572375146706</v>
      </c>
      <c r="T799" s="16">
        <f>M799/D799</f>
        <v>0.08649874760281209</v>
      </c>
      <c r="U799" s="16">
        <f>N799/E799</f>
        <v>0.02037715343840896</v>
      </c>
      <c r="V799" s="16">
        <f>O799/F799</f>
        <v>0.06995672005580672</v>
      </c>
      <c r="W799" s="16">
        <f>P799/G799</f>
        <v>0.06604587640814447</v>
      </c>
      <c r="X799" s="16">
        <f>Q799/H799</f>
        <v>0.004614728000000003</v>
      </c>
    </row>
    <row r="800" spans="1:24" s="8" customFormat="1" ht="11.25">
      <c r="A800" s="2">
        <v>1927</v>
      </c>
      <c r="B800" s="13">
        <f>SUM(C800:H800)</f>
        <v>4821292.548124496</v>
      </c>
      <c r="C800" s="13">
        <f>'UK Data Tables'!C38+'UK Data Tables'!C149+'UK Data Tables'!C258</f>
        <v>1326421.9949308417</v>
      </c>
      <c r="D800" s="13">
        <f>'UK Data Tables'!D38+'UK Data Tables'!D149+'UK Data Tables'!D258</f>
        <v>798750.6752109765</v>
      </c>
      <c r="E800" s="13">
        <f>'UK Data Tables'!E38+'UK Data Tables'!E149+'UK Data Tables'!E258+'UK Data Tables'!D367</f>
        <v>1437620.688717148</v>
      </c>
      <c r="F800" s="13">
        <f>'UK Data Tables'!F38+'UK Data Tables'!F149+'UK Data Tables'!F258</f>
        <v>1020345.2731750446</v>
      </c>
      <c r="G800" s="13">
        <f>'UK Data Tables'!G38+'UK Data Tables'!G149+'UK Data Tables'!G258</f>
        <v>220198.07053318853</v>
      </c>
      <c r="H800" s="13">
        <f>'UK Data Tables'!H38+'UK Data Tables'!H149+'UK Data Tables'!H258</f>
        <v>17955.84555729674</v>
      </c>
      <c r="I800" s="14"/>
      <c r="K800" s="15">
        <f>SUM(L800:Q800)</f>
        <v>264361.8692451873</v>
      </c>
      <c r="L800" s="15">
        <f>'UK Data Tables'!L38+'UK Data Tables'!L149+'UK Data Tables'!L258</f>
        <v>77389.90755501602</v>
      </c>
      <c r="M800" s="15">
        <f>'UK Data Tables'!M38+'UK Data Tables'!M149+'UK Data Tables'!M258</f>
        <v>68932.17595578718</v>
      </c>
      <c r="N800" s="15">
        <f>'UK Data Tables'!N38+'UK Data Tables'!N149+'UK Data Tables'!N258+'UK Data Tables'!M367</f>
        <v>28885.295528576502</v>
      </c>
      <c r="O800" s="15">
        <f>'UK Data Tables'!O38+'UK Data Tables'!O149+'UK Data Tables'!O258</f>
        <v>69980.21014790886</v>
      </c>
      <c r="P800" s="15">
        <f>'UK Data Tables'!P38+'UK Data Tables'!P149+'UK Data Tables'!P258</f>
        <v>19089.796475819105</v>
      </c>
      <c r="Q800" s="15">
        <f>'UK Data Tables'!Q38+'UK Data Tables'!Q149+'UK Data Tables'!Q258</f>
        <v>84.48358207965246</v>
      </c>
      <c r="S800" s="16">
        <f>L800/C800</f>
        <v>0.0583448614775504</v>
      </c>
      <c r="T800" s="16">
        <f>M800/D800</f>
        <v>0.08629999084204833</v>
      </c>
      <c r="U800" s="16">
        <f>N800/E800</f>
        <v>0.020092431720881897</v>
      </c>
      <c r="V800" s="16">
        <f>O800/F800</f>
        <v>0.06858483298516095</v>
      </c>
      <c r="W800" s="16">
        <f>P800/G800</f>
        <v>0.08669374999333551</v>
      </c>
      <c r="X800" s="16">
        <f>Q800/H800</f>
        <v>0.0047050740000000035</v>
      </c>
    </row>
    <row r="801" spans="1:24" s="8" customFormat="1" ht="11.25">
      <c r="A801" s="2">
        <v>1928</v>
      </c>
      <c r="B801" s="13">
        <f>SUM(C801:H801)</f>
        <v>4581338.790396521</v>
      </c>
      <c r="C801" s="13">
        <f>'UK Data Tables'!C39+'UK Data Tables'!C150+'UK Data Tables'!C259</f>
        <v>1246900.1709402592</v>
      </c>
      <c r="D801" s="13">
        <f>'UK Data Tables'!D39+'UK Data Tables'!D150+'UK Data Tables'!D259</f>
        <v>751799.3130312738</v>
      </c>
      <c r="E801" s="13">
        <f>'UK Data Tables'!E39+'UK Data Tables'!E150+'UK Data Tables'!E259+'UK Data Tables'!D368</f>
        <v>1361451.1392521197</v>
      </c>
      <c r="F801" s="13">
        <f>'UK Data Tables'!F39+'UK Data Tables'!F150+'UK Data Tables'!F259</f>
        <v>980484.7100713216</v>
      </c>
      <c r="G801" s="13">
        <f>'UK Data Tables'!G39+'UK Data Tables'!G150+'UK Data Tables'!G259</f>
        <v>223020.33909490128</v>
      </c>
      <c r="H801" s="13">
        <f>'UK Data Tables'!H39+'UK Data Tables'!H150+'UK Data Tables'!H259</f>
        <v>17683.118006645207</v>
      </c>
      <c r="I801" s="14"/>
      <c r="K801" s="15">
        <f>SUM(L801:Q801)</f>
        <v>256681.23715954245</v>
      </c>
      <c r="L801" s="15">
        <f>'UK Data Tables'!L39+'UK Data Tables'!L150+'UK Data Tables'!L259</f>
        <v>74318.19528913539</v>
      </c>
      <c r="M801" s="15">
        <f>'UK Data Tables'!M39+'UK Data Tables'!M150+'UK Data Tables'!M259</f>
        <v>65923.63514613618</v>
      </c>
      <c r="N801" s="15">
        <f>'UK Data Tables'!N39+'UK Data Tables'!N150+'UK Data Tables'!N259+'UK Data Tables'!M368</f>
        <v>27395.7784808098</v>
      </c>
      <c r="O801" s="15">
        <f>'UK Data Tables'!O39+'UK Data Tables'!O150+'UK Data Tables'!O259</f>
        <v>67525.28407017892</v>
      </c>
      <c r="P801" s="15">
        <f>'UK Data Tables'!P39+'UK Data Tables'!P150+'UK Data Tables'!P259</f>
        <v>21433.53084658434</v>
      </c>
      <c r="Q801" s="15">
        <f>'UK Data Tables'!Q39+'UK Data Tables'!Q150+'UK Data Tables'!Q259</f>
        <v>84.8133266978564</v>
      </c>
      <c r="S801" s="16">
        <f>L801/C801</f>
        <v>0.05960236193816039</v>
      </c>
      <c r="T801" s="16">
        <f>M801/D801</f>
        <v>0.08768780976977808</v>
      </c>
      <c r="U801" s="16">
        <f>N801/E801</f>
        <v>0.02012248379024385</v>
      </c>
      <c r="V801" s="16">
        <f>O801/F801</f>
        <v>0.06886928819651564</v>
      </c>
      <c r="W801" s="16">
        <f>P801/G801</f>
        <v>0.0961057226151189</v>
      </c>
      <c r="X801" s="16">
        <f>Q801/H801</f>
        <v>0.004796288000000004</v>
      </c>
    </row>
    <row r="802" spans="1:24" s="8" customFormat="1" ht="11.25">
      <c r="A802" s="2">
        <v>1929</v>
      </c>
      <c r="B802" s="13">
        <f>SUM(C802:H802)</f>
        <v>4791401.589186869</v>
      </c>
      <c r="C802" s="13">
        <f>'UK Data Tables'!C40+'UK Data Tables'!C151+'UK Data Tables'!C260</f>
        <v>1323112.509298987</v>
      </c>
      <c r="D802" s="13">
        <f>'UK Data Tables'!D40+'UK Data Tables'!D151+'UK Data Tables'!D260</f>
        <v>717235.9678109214</v>
      </c>
      <c r="E802" s="13">
        <f>'UK Data Tables'!E40+'UK Data Tables'!E151+'UK Data Tables'!E260+'UK Data Tables'!D369</f>
        <v>1458047.6925300676</v>
      </c>
      <c r="F802" s="13">
        <f>'UK Data Tables'!F40+'UK Data Tables'!F151+'UK Data Tables'!F260</f>
        <v>1020650.1657187894</v>
      </c>
      <c r="G802" s="13">
        <f>'UK Data Tables'!G40+'UK Data Tables'!G151+'UK Data Tables'!G260</f>
        <v>253867.49051505796</v>
      </c>
      <c r="H802" s="13">
        <f>'UK Data Tables'!H40+'UK Data Tables'!H151+'UK Data Tables'!H260</f>
        <v>18487.76331304599</v>
      </c>
      <c r="I802" s="14"/>
      <c r="K802" s="15">
        <f>SUM(L802:Q802)</f>
        <v>271621.2577381079</v>
      </c>
      <c r="L802" s="15">
        <f>'UK Data Tables'!L40+'UK Data Tables'!L151+'UK Data Tables'!L260</f>
        <v>83438.23446981574</v>
      </c>
      <c r="M802" s="15">
        <f>'UK Data Tables'!M40+'UK Data Tables'!M151+'UK Data Tables'!M260</f>
        <v>63351.14727759531</v>
      </c>
      <c r="N802" s="15">
        <f>'UK Data Tables'!N40+'UK Data Tables'!N151+'UK Data Tables'!N260+'UK Data Tables'!M369</f>
        <v>29458.670638758165</v>
      </c>
      <c r="O802" s="15">
        <f>'UK Data Tables'!O40+'UK Data Tables'!O151+'UK Data Tables'!O260</f>
        <v>70597.75547281501</v>
      </c>
      <c r="P802" s="15">
        <f>'UK Data Tables'!P40+'UK Data Tables'!P151+'UK Data Tables'!P260</f>
        <v>24685.074851577043</v>
      </c>
      <c r="Q802" s="15">
        <f>'UK Data Tables'!Q40+'UK Data Tables'!Q151+'UK Data Tables'!Q260</f>
        <v>90.37502754659471</v>
      </c>
      <c r="S802" s="16">
        <f>L802/C802</f>
        <v>0.06306208571334805</v>
      </c>
      <c r="T802" s="16">
        <f>M802/D802</f>
        <v>0.0883267852154007</v>
      </c>
      <c r="U802" s="16">
        <f>N802/E802</f>
        <v>0.020204188648754146</v>
      </c>
      <c r="V802" s="16">
        <f>O802/F802</f>
        <v>0.06916939598309552</v>
      </c>
      <c r="W802" s="16">
        <f>P802/G802</f>
        <v>0.0972360612282212</v>
      </c>
      <c r="X802" s="16">
        <f>Q802/H802</f>
        <v>0.004888370000000004</v>
      </c>
    </row>
    <row r="803" spans="1:24" s="8" customFormat="1" ht="11.25">
      <c r="A803" s="2">
        <v>1930</v>
      </c>
      <c r="B803" s="13">
        <f>SUM(C803:H803)</f>
        <v>4693760.46680687</v>
      </c>
      <c r="C803" s="13">
        <f>'UK Data Tables'!C41+'UK Data Tables'!C152+'UK Data Tables'!C261</f>
        <v>1237847.1246356783</v>
      </c>
      <c r="D803" s="13">
        <f>'UK Data Tables'!D41+'UK Data Tables'!D152+'UK Data Tables'!D261</f>
        <v>707417.2523355536</v>
      </c>
      <c r="E803" s="13">
        <f>'UK Data Tables'!E41+'UK Data Tables'!E152+'UK Data Tables'!E261+'UK Data Tables'!D370</f>
        <v>1450113.3570040266</v>
      </c>
      <c r="F803" s="13">
        <f>'UK Data Tables'!F41+'UK Data Tables'!F152+'UK Data Tables'!F261</f>
        <v>1001134.7911970961</v>
      </c>
      <c r="G803" s="13">
        <f>'UK Data Tables'!G41+'UK Data Tables'!G152+'UK Data Tables'!G261</f>
        <v>278228.50243466604</v>
      </c>
      <c r="H803" s="13">
        <f>'UK Data Tables'!H41+'UK Data Tables'!H152+'UK Data Tables'!H261</f>
        <v>19019.43919984905</v>
      </c>
      <c r="I803" s="14"/>
      <c r="K803" s="15">
        <f>SUM(L803:Q803)</f>
        <v>267323.3995215207</v>
      </c>
      <c r="L803" s="15">
        <f>'UK Data Tables'!L41+'UK Data Tables'!L152+'UK Data Tables'!L261</f>
        <v>76156.76457026311</v>
      </c>
      <c r="M803" s="15">
        <f>'UK Data Tables'!M41+'UK Data Tables'!M152+'UK Data Tables'!M261</f>
        <v>63695.04552651557</v>
      </c>
      <c r="N803" s="15">
        <f>'UK Data Tables'!N41+'UK Data Tables'!N152+'UK Data Tables'!N261+'UK Data Tables'!M370</f>
        <v>29418.1671300023</v>
      </c>
      <c r="O803" s="15">
        <f>'UK Data Tables'!O41+'UK Data Tables'!O152+'UK Data Tables'!O261</f>
        <v>69805.41589264982</v>
      </c>
      <c r="P803" s="15">
        <f>'UK Data Tables'!P41+'UK Data Tables'!P152+'UK Data Tables'!P261</f>
        <v>28153.264489214933</v>
      </c>
      <c r="Q803" s="15">
        <f>'UK Data Tables'!Q41+'UK Data Tables'!Q152+'UK Data Tables'!Q261</f>
        <v>94.74191287499214</v>
      </c>
      <c r="S803" s="16">
        <f>L803/C803</f>
        <v>0.061523562202947704</v>
      </c>
      <c r="T803" s="16">
        <f>M803/D803</f>
        <v>0.09003886364974133</v>
      </c>
      <c r="U803" s="16">
        <f>N803/E803</f>
        <v>0.020286805157619558</v>
      </c>
      <c r="V803" s="16">
        <f>O803/F803</f>
        <v>0.06972629111129057</v>
      </c>
      <c r="W803" s="16">
        <f>P803/G803</f>
        <v>0.10118756433239948</v>
      </c>
      <c r="X803" s="16">
        <f>Q803/H803</f>
        <v>0.0049813200000000035</v>
      </c>
    </row>
    <row r="804" spans="1:24" s="8" customFormat="1" ht="11.25">
      <c r="A804" s="2">
        <v>1931</v>
      </c>
      <c r="B804" s="13">
        <f>SUM(C804:H804)</f>
        <v>4436238.20482626</v>
      </c>
      <c r="C804" s="13">
        <f>'UK Data Tables'!C42+'UK Data Tables'!C153+'UK Data Tables'!C262</f>
        <v>1094076.3927442017</v>
      </c>
      <c r="D804" s="13">
        <f>'UK Data Tables'!D42+'UK Data Tables'!D153+'UK Data Tables'!D262</f>
        <v>696796.3838057347</v>
      </c>
      <c r="E804" s="13">
        <f>'UK Data Tables'!E42+'UK Data Tables'!E153+'UK Data Tables'!E262+'UK Data Tables'!D371</f>
        <v>1427785.0879765768</v>
      </c>
      <c r="F804" s="13">
        <f>'UK Data Tables'!F42+'UK Data Tables'!F153+'UK Data Tables'!F262</f>
        <v>924687.8856100037</v>
      </c>
      <c r="G804" s="13">
        <f>'UK Data Tables'!G42+'UK Data Tables'!G153+'UK Data Tables'!G262</f>
        <v>273787.1758073001</v>
      </c>
      <c r="H804" s="13">
        <f>'UK Data Tables'!H42+'UK Data Tables'!H153+'UK Data Tables'!H262</f>
        <v>19105.278882442755</v>
      </c>
      <c r="I804" s="14"/>
      <c r="K804" s="15">
        <f>SUM(L804:Q804)</f>
        <v>257363.9573661738</v>
      </c>
      <c r="L804" s="15">
        <f>'UK Data Tables'!L42+'UK Data Tables'!L153+'UK Data Tables'!L262</f>
        <v>69421.01852186855</v>
      </c>
      <c r="M804" s="15">
        <f>'UK Data Tables'!M42+'UK Data Tables'!M153+'UK Data Tables'!M262</f>
        <v>64082.36846874539</v>
      </c>
      <c r="N804" s="15">
        <f>'UK Data Tables'!N42+'UK Data Tables'!N153+'UK Data Tables'!N262+'UK Data Tables'!M371</f>
        <v>29135.28625507883</v>
      </c>
      <c r="O804" s="15">
        <f>'UK Data Tables'!O42+'UK Data Tables'!O153+'UK Data Tables'!O262</f>
        <v>64773.09836142128</v>
      </c>
      <c r="P804" s="15">
        <f>'UK Data Tables'!P42+'UK Data Tables'!P153+'UK Data Tables'!P262</f>
        <v>29855.223832202842</v>
      </c>
      <c r="Q804" s="15">
        <f>'UK Data Tables'!Q42+'UK Data Tables'!Q153+'UK Data Tables'!Q262</f>
        <v>96.96192685688283</v>
      </c>
      <c r="S804" s="16">
        <f>L804/C804</f>
        <v>0.06345171048590516</v>
      </c>
      <c r="T804" s="16">
        <f>M804/D804</f>
        <v>0.09196713696868355</v>
      </c>
      <c r="U804" s="16">
        <f>N804/E804</f>
        <v>0.020405932587773883</v>
      </c>
      <c r="V804" s="16">
        <f>O804/F804</f>
        <v>0.07004860706993189</v>
      </c>
      <c r="W804" s="16">
        <f>P804/G804</f>
        <v>0.1090453697992629</v>
      </c>
      <c r="X804" s="16">
        <f>Q804/H804</f>
        <v>0.005075138000000003</v>
      </c>
    </row>
    <row r="805" spans="1:24" s="8" customFormat="1" ht="11.25">
      <c r="A805" s="2">
        <v>1932</v>
      </c>
      <c r="B805" s="13">
        <f>SUM(C805:H805)</f>
        <v>4343555.380749434</v>
      </c>
      <c r="C805" s="13">
        <f>'UK Data Tables'!C43+'UK Data Tables'!C154+'UK Data Tables'!C263</f>
        <v>1074993.9753102202</v>
      </c>
      <c r="D805" s="13">
        <f>'UK Data Tables'!D43+'UK Data Tables'!D154+'UK Data Tables'!D263</f>
        <v>686622.9717143159</v>
      </c>
      <c r="E805" s="13">
        <f>'UK Data Tables'!E43+'UK Data Tables'!E154+'UK Data Tables'!E263+'UK Data Tables'!D372</f>
        <v>1391432.657633399</v>
      </c>
      <c r="F805" s="13">
        <f>'UK Data Tables'!F43+'UK Data Tables'!F154+'UK Data Tables'!F263</f>
        <v>892307.0139919419</v>
      </c>
      <c r="G805" s="13">
        <f>'UK Data Tables'!G43+'UK Data Tables'!G154+'UK Data Tables'!G263</f>
        <v>279211.2330679922</v>
      </c>
      <c r="H805" s="13">
        <f>'UK Data Tables'!H43+'UK Data Tables'!H154+'UK Data Tables'!H263</f>
        <v>18987.529031565322</v>
      </c>
      <c r="I805" s="14"/>
      <c r="K805" s="15">
        <f>SUM(L805:Q805)</f>
        <v>259360.28807202948</v>
      </c>
      <c r="L805" s="15">
        <f>'UK Data Tables'!L43+'UK Data Tables'!L154+'UK Data Tables'!L263</f>
        <v>70680.46518805208</v>
      </c>
      <c r="M805" s="15">
        <f>'UK Data Tables'!M43+'UK Data Tables'!M154+'UK Data Tables'!M263</f>
        <v>64148.28938863081</v>
      </c>
      <c r="N805" s="15">
        <f>'UK Data Tables'!N43+'UK Data Tables'!N154+'UK Data Tables'!N263+'UK Data Tables'!M372</f>
        <v>28458.652922994483</v>
      </c>
      <c r="O805" s="15">
        <f>'UK Data Tables'!O43+'UK Data Tables'!O154+'UK Data Tables'!O263</f>
        <v>62978.0811081788</v>
      </c>
      <c r="P805" s="15">
        <f>'UK Data Tables'!P43+'UK Data Tables'!P154+'UK Data Tables'!P263</f>
        <v>32996.63728088523</v>
      </c>
      <c r="Q805" s="15">
        <f>'UK Data Tables'!Q43+'UK Data Tables'!Q154+'UK Data Tables'!Q263</f>
        <v>98.16218328808326</v>
      </c>
      <c r="S805" s="16">
        <f>L805/C805</f>
        <v>0.06574963842718767</v>
      </c>
      <c r="T805" s="16">
        <f>M805/D805</f>
        <v>0.09342578391816618</v>
      </c>
      <c r="U805" s="16">
        <f>N805/E805</f>
        <v>0.02045277057920865</v>
      </c>
      <c r="V805" s="16">
        <f>O805/F805</f>
        <v>0.07057893765334397</v>
      </c>
      <c r="W805" s="16">
        <f>P805/G805</f>
        <v>0.11817804362065207</v>
      </c>
      <c r="X805" s="16">
        <f>Q805/H805</f>
        <v>0.005169824000000005</v>
      </c>
    </row>
    <row r="806" spans="1:24" s="8" customFormat="1" ht="11.25">
      <c r="A806" s="2">
        <v>1933</v>
      </c>
      <c r="B806" s="13">
        <f>SUM(C806:H806)</f>
        <v>4372288.885393845</v>
      </c>
      <c r="C806" s="13">
        <f>'UK Data Tables'!C44+'UK Data Tables'!C155+'UK Data Tables'!C264</f>
        <v>1083329.5470070152</v>
      </c>
      <c r="D806" s="13">
        <f>'UK Data Tables'!D44+'UK Data Tables'!D155+'UK Data Tables'!D264</f>
        <v>678446.851775729</v>
      </c>
      <c r="E806" s="13">
        <f>'UK Data Tables'!E44+'UK Data Tables'!E155+'UK Data Tables'!E264+'UK Data Tables'!D373</f>
        <v>1404968.490761321</v>
      </c>
      <c r="F806" s="13">
        <f>'UK Data Tables'!F44+'UK Data Tables'!F155+'UK Data Tables'!F264</f>
        <v>889117.5425466413</v>
      </c>
      <c r="G806" s="13">
        <f>'UK Data Tables'!G44+'UK Data Tables'!G155+'UK Data Tables'!G264</f>
        <v>297582.87006487476</v>
      </c>
      <c r="H806" s="13">
        <f>'UK Data Tables'!H44+'UK Data Tables'!H155+'UK Data Tables'!H264</f>
        <v>18843.583238263942</v>
      </c>
      <c r="I806" s="14"/>
      <c r="K806" s="15">
        <f>SUM(L806:Q806)</f>
        <v>271686.1891638579</v>
      </c>
      <c r="L806" s="15">
        <f>'UK Data Tables'!L44+'UK Data Tables'!L155+'UK Data Tables'!L264</f>
        <v>76953.43621319075</v>
      </c>
      <c r="M806" s="15">
        <f>'UK Data Tables'!M44+'UK Data Tables'!M155+'UK Data Tables'!M264</f>
        <v>64296.919985878914</v>
      </c>
      <c r="N806" s="15">
        <f>'UK Data Tables'!N44+'UK Data Tables'!N155+'UK Data Tables'!N264+'UK Data Tables'!M373</f>
        <v>28793.675330980925</v>
      </c>
      <c r="O806" s="15">
        <f>'UK Data Tables'!O44+'UK Data Tables'!O155+'UK Data Tables'!O264</f>
        <v>63275.38654812809</v>
      </c>
      <c r="P806" s="15">
        <f>'UK Data Tables'!P44+'UK Data Tables'!P155+'UK Data Tables'!P264</f>
        <v>38267.55249705527</v>
      </c>
      <c r="Q806" s="15">
        <f>'UK Data Tables'!Q44+'UK Data Tables'!Q155+'UK Data Tables'!Q264</f>
        <v>99.21858862392382</v>
      </c>
      <c r="S806" s="16">
        <f>L806/C806</f>
        <v>0.07103418938936448</v>
      </c>
      <c r="T806" s="16">
        <f>M806/D806</f>
        <v>0.09477075443358862</v>
      </c>
      <c r="U806" s="16">
        <f>N806/E806</f>
        <v>0.020494178709572538</v>
      </c>
      <c r="V806" s="16">
        <f>O806/F806</f>
        <v>0.0711665033251875</v>
      </c>
      <c r="W806" s="16">
        <f>P806/G806</f>
        <v>0.1285946079111097</v>
      </c>
      <c r="X806" s="16">
        <f>Q806/H806</f>
        <v>0.0052653780000000054</v>
      </c>
    </row>
    <row r="807" spans="1:24" s="8" customFormat="1" ht="11.25">
      <c r="A807" s="2">
        <v>1934</v>
      </c>
      <c r="B807" s="13">
        <f>SUM(C807:H807)</f>
        <v>4701874.713063675</v>
      </c>
      <c r="C807" s="13">
        <f>'UK Data Tables'!C45+'UK Data Tables'!C156+'UK Data Tables'!C265</f>
        <v>1216991.0374431433</v>
      </c>
      <c r="D807" s="13">
        <f>'UK Data Tables'!D45+'UK Data Tables'!D156+'UK Data Tables'!D265</f>
        <v>679017.9104521571</v>
      </c>
      <c r="E807" s="13">
        <f>'UK Data Tables'!E45+'UK Data Tables'!E156+'UK Data Tables'!E265+'UK Data Tables'!D374</f>
        <v>1506938.9986213418</v>
      </c>
      <c r="F807" s="13">
        <f>'UK Data Tables'!F45+'UK Data Tables'!F156+'UK Data Tables'!F265</f>
        <v>947713.5075270087</v>
      </c>
      <c r="G807" s="13">
        <f>'UK Data Tables'!G45+'UK Data Tables'!G156+'UK Data Tables'!G265</f>
        <v>330632.03713694063</v>
      </c>
      <c r="H807" s="13">
        <f>'UK Data Tables'!H45+'UK Data Tables'!H156+'UK Data Tables'!H265</f>
        <v>20581.221883084145</v>
      </c>
      <c r="I807" s="14"/>
      <c r="K807" s="15">
        <f>SUM(L807:Q807)</f>
        <v>301672.67547630524</v>
      </c>
      <c r="L807" s="15">
        <f>'UK Data Tables'!L45+'UK Data Tables'!L156+'UK Data Tables'!L265</f>
        <v>95326.96719104477</v>
      </c>
      <c r="M807" s="15">
        <f>'UK Data Tables'!M45+'UK Data Tables'!M156+'UK Data Tables'!M265</f>
        <v>64816.23529051614</v>
      </c>
      <c r="N807" s="15">
        <f>'UK Data Tables'!N45+'UK Data Tables'!N156+'UK Data Tables'!N265+'UK Data Tables'!M374</f>
        <v>30879.66221280071</v>
      </c>
      <c r="O807" s="15">
        <f>'UK Data Tables'!O45+'UK Data Tables'!O156+'UK Data Tables'!O265</f>
        <v>67843.73827445395</v>
      </c>
      <c r="P807" s="15">
        <f>'UK Data Tables'!P45+'UK Data Tables'!P156+'UK Data Tables'!P265</f>
        <v>42695.720111997</v>
      </c>
      <c r="Q807" s="15">
        <f>'UK Data Tables'!Q45+'UK Data Tables'!Q156+'UK Data Tables'!Q265</f>
        <v>110.35239549272066</v>
      </c>
      <c r="S807" s="16">
        <f>L807/C807</f>
        <v>0.07833004866767423</v>
      </c>
      <c r="T807" s="16">
        <f>M807/D807</f>
        <v>0.09545585512958722</v>
      </c>
      <c r="U807" s="16">
        <f>N807/E807</f>
        <v>0.020491647134390768</v>
      </c>
      <c r="V807" s="16">
        <f>O807/F807</f>
        <v>0.07158675879959481</v>
      </c>
      <c r="W807" s="16">
        <f>P807/G807</f>
        <v>0.12913364500825233</v>
      </c>
      <c r="X807" s="16">
        <f>Q807/H807</f>
        <v>0.005361800000000004</v>
      </c>
    </row>
    <row r="808" spans="1:24" s="8" customFormat="1" ht="11.25">
      <c r="A808" s="2">
        <v>1935</v>
      </c>
      <c r="B808" s="13">
        <f>SUM(C808:H808)</f>
        <v>4758318.516193953</v>
      </c>
      <c r="C808" s="13">
        <f>'UK Data Tables'!C46+'UK Data Tables'!C157+'UK Data Tables'!C266</f>
        <v>1231870.1572224393</v>
      </c>
      <c r="D808" s="13">
        <f>'UK Data Tables'!D46+'UK Data Tables'!D157+'UK Data Tables'!D266</f>
        <v>675437.0624899021</v>
      </c>
      <c r="E808" s="13">
        <f>'UK Data Tables'!E46+'UK Data Tables'!E157+'UK Data Tables'!E266+'UK Data Tables'!D375</f>
        <v>1530880.7088207346</v>
      </c>
      <c r="F808" s="13">
        <f>'UK Data Tables'!F46+'UK Data Tables'!F157+'UK Data Tables'!F266</f>
        <v>941585.7124952301</v>
      </c>
      <c r="G808" s="13">
        <f>'UK Data Tables'!G46+'UK Data Tables'!G157+'UK Data Tables'!G266</f>
        <v>356822.92487317283</v>
      </c>
      <c r="H808" s="13">
        <f>'UK Data Tables'!H46+'UK Data Tables'!H157+'UK Data Tables'!H266</f>
        <v>21721.950292473946</v>
      </c>
      <c r="I808" s="14"/>
      <c r="K808" s="15">
        <f>SUM(L808:Q808)</f>
        <v>317436.30294869037</v>
      </c>
      <c r="L808" s="15">
        <f>'UK Data Tables'!L46+'UK Data Tables'!L157+'UK Data Tables'!L266</f>
        <v>105086.26015720953</v>
      </c>
      <c r="M808" s="15">
        <f>'UK Data Tables'!M46+'UK Data Tables'!M157+'UK Data Tables'!M266</f>
        <v>65213.166482145694</v>
      </c>
      <c r="N808" s="15">
        <f>'UK Data Tables'!N46+'UK Data Tables'!N157+'UK Data Tables'!N266+'UK Data Tables'!M375</f>
        <v>31434.205215667163</v>
      </c>
      <c r="O808" s="15">
        <f>'UK Data Tables'!O46+'UK Data Tables'!O157+'UK Data Tables'!O266</f>
        <v>67754.76204419491</v>
      </c>
      <c r="P808" s="15">
        <f>'UK Data Tables'!P46+'UK Data Tables'!P157+'UK Data Tables'!P266</f>
        <v>47829.326967850924</v>
      </c>
      <c r="Q808" s="15">
        <f>'UK Data Tables'!Q46+'UK Data Tables'!Q157+'UK Data Tables'!Q266</f>
        <v>118.5820816221417</v>
      </c>
      <c r="S808" s="16">
        <f>L808/C808</f>
        <v>0.08530627967654716</v>
      </c>
      <c r="T808" s="16">
        <f>M808/D808</f>
        <v>0.09654958263875346</v>
      </c>
      <c r="U808" s="16">
        <f>N808/E808</f>
        <v>0.020533412586981714</v>
      </c>
      <c r="V808" s="16">
        <f>O808/F808</f>
        <v>0.0719581458650671</v>
      </c>
      <c r="W808" s="16">
        <f>P808/G808</f>
        <v>0.13404219189350325</v>
      </c>
      <c r="X808" s="16">
        <f>Q808/H808</f>
        <v>0.005459090000000005</v>
      </c>
    </row>
    <row r="809" spans="1:24" s="8" customFormat="1" ht="11.25">
      <c r="A809" s="2">
        <v>1936</v>
      </c>
      <c r="B809" s="13">
        <f>SUM(C809:H809)</f>
        <v>4994127.54556867</v>
      </c>
      <c r="C809" s="13">
        <f>'UK Data Tables'!C47+'UK Data Tables'!C158+'UK Data Tables'!C267</f>
        <v>1324930.8862228517</v>
      </c>
      <c r="D809" s="13">
        <f>'UK Data Tables'!D47+'UK Data Tables'!D158+'UK Data Tables'!D267</f>
        <v>678492.5541441613</v>
      </c>
      <c r="E809" s="13">
        <f>'UK Data Tables'!E47+'UK Data Tables'!E158+'UK Data Tables'!E267+'UK Data Tables'!D376</f>
        <v>1600530.1164694256</v>
      </c>
      <c r="F809" s="13">
        <f>'UK Data Tables'!F47+'UK Data Tables'!F158+'UK Data Tables'!F267</f>
        <v>974112.7967529766</v>
      </c>
      <c r="G809" s="13">
        <f>'UK Data Tables'!G47+'UK Data Tables'!G158+'UK Data Tables'!G267</f>
        <v>392402.0829072777</v>
      </c>
      <c r="H809" s="13">
        <f>'UK Data Tables'!H47+'UK Data Tables'!H158+'UK Data Tables'!H267</f>
        <v>23659.109071977713</v>
      </c>
      <c r="I809" s="14"/>
      <c r="K809" s="15">
        <f>SUM(L809:Q809)</f>
        <v>338253.7598584281</v>
      </c>
      <c r="L809" s="15">
        <f>'UK Data Tables'!L47+'UK Data Tables'!L158+'UK Data Tables'!L267</f>
        <v>115444.04508286211</v>
      </c>
      <c r="M809" s="15">
        <f>'UK Data Tables'!M47+'UK Data Tables'!M158+'UK Data Tables'!M267</f>
        <v>66007.37854696403</v>
      </c>
      <c r="N809" s="15">
        <f>'UK Data Tables'!N47+'UK Data Tables'!N158+'UK Data Tables'!N267+'UK Data Tables'!M376</f>
        <v>32815.1741196261</v>
      </c>
      <c r="O809" s="15">
        <f>'UK Data Tables'!O47+'UK Data Tables'!O158+'UK Data Tables'!O267</f>
        <v>70706.080761919</v>
      </c>
      <c r="P809" s="15">
        <f>'UK Data Tables'!P47+'UK Data Tables'!P158+'UK Data Tables'!P267</f>
        <v>53149.60181048482</v>
      </c>
      <c r="Q809" s="15">
        <f>'UK Data Tables'!Q47+'UK Data Tables'!Q158+'UK Data Tables'!Q267</f>
        <v>131.47953657203013</v>
      </c>
      <c r="S809" s="16">
        <f>L809/C809</f>
        <v>0.08713212612317695</v>
      </c>
      <c r="T809" s="16">
        <f>M809/D809</f>
        <v>0.0972853396014413</v>
      </c>
      <c r="U809" s="16">
        <f>N809/E809</f>
        <v>0.02050269081597313</v>
      </c>
      <c r="V809" s="16">
        <f>O809/F809</f>
        <v>0.07258510615773095</v>
      </c>
      <c r="W809" s="16">
        <f>P809/G809</f>
        <v>0.1354467881941487</v>
      </c>
      <c r="X809" s="16">
        <f>Q809/H809</f>
        <v>0.005557248000000005</v>
      </c>
    </row>
    <row r="810" spans="1:24" s="8" customFormat="1" ht="11.25">
      <c r="A810" s="2">
        <v>1937</v>
      </c>
      <c r="B810" s="13">
        <f>SUM(C810:H810)</f>
        <v>5160224.708144095</v>
      </c>
      <c r="C810" s="13">
        <f>'UK Data Tables'!C48+'UK Data Tables'!C159+'UK Data Tables'!C268</f>
        <v>1388408.8966981976</v>
      </c>
      <c r="D810" s="13">
        <f>'UK Data Tables'!D48+'UK Data Tables'!D159+'UK Data Tables'!D268</f>
        <v>675520.0958383617</v>
      </c>
      <c r="E810" s="13">
        <f>'UK Data Tables'!E48+'UK Data Tables'!E159+'UK Data Tables'!E268+'UK Data Tables'!D377</f>
        <v>1647347.440302963</v>
      </c>
      <c r="F810" s="13">
        <f>'UK Data Tables'!F48+'UK Data Tables'!F159+'UK Data Tables'!F268</f>
        <v>996282.940399586</v>
      </c>
      <c r="G810" s="13">
        <f>'UK Data Tables'!G48+'UK Data Tables'!G159+'UK Data Tables'!G268</f>
        <v>427800.3290328155</v>
      </c>
      <c r="H810" s="13">
        <f>'UK Data Tables'!H48+'UK Data Tables'!H159+'UK Data Tables'!H268</f>
        <v>24865.005872171198</v>
      </c>
      <c r="I810" s="14"/>
      <c r="K810" s="15">
        <f>SUM(L810:Q810)</f>
        <v>358913.48530507495</v>
      </c>
      <c r="L810" s="15">
        <f>'UK Data Tables'!L48+'UK Data Tables'!L159+'UK Data Tables'!L268</f>
        <v>127402.51945391265</v>
      </c>
      <c r="M810" s="15">
        <f>'UK Data Tables'!M48+'UK Data Tables'!M159+'UK Data Tables'!M268</f>
        <v>66317.72818227702</v>
      </c>
      <c r="N810" s="15">
        <f>'UK Data Tables'!N48+'UK Data Tables'!N159+'UK Data Tables'!N268+'UK Data Tables'!M377</f>
        <v>33797.89900038598</v>
      </c>
      <c r="O810" s="15">
        <f>'UK Data Tables'!O48+'UK Data Tables'!O159+'UK Data Tables'!O268</f>
        <v>72658.19868997946</v>
      </c>
      <c r="P810" s="15">
        <f>'UK Data Tables'!P48+'UK Data Tables'!P159+'UK Data Tables'!P268</f>
        <v>58596.49669229517</v>
      </c>
      <c r="Q810" s="15">
        <f>'UK Data Tables'!Q48+'UK Data Tables'!Q159+'UK Data Tables'!Q268</f>
        <v>140.6432862246094</v>
      </c>
      <c r="S810" s="16">
        <f>L810/C810</f>
        <v>0.09176152627434979</v>
      </c>
      <c r="T810" s="16">
        <f>M810/D810</f>
        <v>0.09817284280784078</v>
      </c>
      <c r="U810" s="16">
        <f>N810/E810</f>
        <v>0.020516557815010914</v>
      </c>
      <c r="V810" s="16">
        <f>O810/F810</f>
        <v>0.07292928117472125</v>
      </c>
      <c r="W810" s="16">
        <f>P810/G810</f>
        <v>0.1369716026744813</v>
      </c>
      <c r="X810" s="16">
        <f>Q810/H810</f>
        <v>0.005656274000000005</v>
      </c>
    </row>
    <row r="811" spans="1:24" s="8" customFormat="1" ht="11.25">
      <c r="A811" s="2">
        <v>1938</v>
      </c>
      <c r="B811" s="13">
        <f>SUM(C811:H811)</f>
        <v>4782078.75656895</v>
      </c>
      <c r="C811" s="13">
        <f>'UK Data Tables'!C49+'UK Data Tables'!C160+'UK Data Tables'!C269</f>
        <v>1219718.3862447415</v>
      </c>
      <c r="D811" s="13">
        <f>'UK Data Tables'!D49+'UK Data Tables'!D160+'UK Data Tables'!D269</f>
        <v>666709.9307513123</v>
      </c>
      <c r="E811" s="13">
        <f>'UK Data Tables'!E49+'UK Data Tables'!E160+'UK Data Tables'!E269+'UK Data Tables'!D378</f>
        <v>1520936.5056126772</v>
      </c>
      <c r="F811" s="13">
        <f>'UK Data Tables'!F49+'UK Data Tables'!F160+'UK Data Tables'!F269</f>
        <v>971681.5331993216</v>
      </c>
      <c r="G811" s="13">
        <f>'UK Data Tables'!G49+'UK Data Tables'!G160+'UK Data Tables'!G269</f>
        <v>377918.51233354554</v>
      </c>
      <c r="H811" s="13">
        <f>'UK Data Tables'!H49+'UK Data Tables'!H160+'UK Data Tables'!H269</f>
        <v>25113.88842735122</v>
      </c>
      <c r="I811" s="14"/>
      <c r="K811" s="15">
        <f>SUM(L811:Q811)</f>
        <v>337854.07130282087</v>
      </c>
      <c r="L811" s="15">
        <f>'UK Data Tables'!L49+'UK Data Tables'!L160+'UK Data Tables'!L269</f>
        <v>112315.58397798799</v>
      </c>
      <c r="M811" s="15">
        <f>'UK Data Tables'!M49+'UK Data Tables'!M160+'UK Data Tables'!M269</f>
        <v>66602.39520360137</v>
      </c>
      <c r="N811" s="15">
        <f>'UK Data Tables'!N49+'UK Data Tables'!N160+'UK Data Tables'!N269+'UK Data Tables'!M378</f>
        <v>31243.683932347583</v>
      </c>
      <c r="O811" s="15">
        <f>'UK Data Tables'!O49+'UK Data Tables'!O160+'UK Data Tables'!O269</f>
        <v>72774.60602116768</v>
      </c>
      <c r="P811" s="15">
        <f>'UK Data Tables'!P49+'UK Data Tables'!P160+'UK Data Tables'!P269</f>
        <v>54773.24240679518</v>
      </c>
      <c r="Q811" s="15">
        <f>'UK Data Tables'!Q49+'UK Data Tables'!Q160+'UK Data Tables'!Q269</f>
        <v>144.55976092108958</v>
      </c>
      <c r="S811" s="16">
        <f>L811/C811</f>
        <v>0.09208320973481776</v>
      </c>
      <c r="T811" s="16">
        <f>M811/D811</f>
        <v>0.09989710986987616</v>
      </c>
      <c r="U811" s="16">
        <f>N811/E811</f>
        <v>0.020542398592610363</v>
      </c>
      <c r="V811" s="16">
        <f>O811/F811</f>
        <v>0.07489553267679462</v>
      </c>
      <c r="W811" s="16">
        <f>P811/G811</f>
        <v>0.1449340019587426</v>
      </c>
      <c r="X811" s="16">
        <f>Q811/H811</f>
        <v>0.005756168000000007</v>
      </c>
    </row>
    <row r="812" spans="1:24" s="8" customFormat="1" ht="11.25">
      <c r="A812" s="2">
        <v>1939</v>
      </c>
      <c r="B812" s="13">
        <f>SUM(C812:H812)</f>
        <v>4763273.909966339</v>
      </c>
      <c r="C812" s="13">
        <f>'UK Data Tables'!C50+'UK Data Tables'!C161+'UK Data Tables'!C270</f>
        <v>1247071.5901043552</v>
      </c>
      <c r="D812" s="13">
        <f>'UK Data Tables'!D50+'UK Data Tables'!D161+'UK Data Tables'!D270</f>
        <v>664086.6951405804</v>
      </c>
      <c r="E812" s="13">
        <f>'UK Data Tables'!E50+'UK Data Tables'!E161+'UK Data Tables'!E270+'UK Data Tables'!D379</f>
        <v>1530735.654600147</v>
      </c>
      <c r="F812" s="13">
        <f>'UK Data Tables'!F50+'UK Data Tables'!F161+'UK Data Tables'!F270</f>
        <v>913856.1371327008</v>
      </c>
      <c r="G812" s="13">
        <f>'UK Data Tables'!G50+'UK Data Tables'!G161+'UK Data Tables'!G270</f>
        <v>391016.9629368642</v>
      </c>
      <c r="H812" s="13">
        <f>'UK Data Tables'!H50+'UK Data Tables'!H161+'UK Data Tables'!H270</f>
        <v>16506.870051691953</v>
      </c>
      <c r="I812" s="14"/>
      <c r="K812" s="15">
        <f>SUM(L812:Q812)</f>
        <v>337647.1981605321</v>
      </c>
      <c r="L812" s="15">
        <f>'UK Data Tables'!L50+'UK Data Tables'!L161+'UK Data Tables'!L270</f>
        <v>113938.11890141673</v>
      </c>
      <c r="M812" s="15">
        <f>'UK Data Tables'!M50+'UK Data Tables'!M161+'UK Data Tables'!M270</f>
        <v>66814.33938525533</v>
      </c>
      <c r="N812" s="15">
        <f>'UK Data Tables'!N50+'UK Data Tables'!N161+'UK Data Tables'!N270+'UK Data Tables'!M379</f>
        <v>31450.863805887144</v>
      </c>
      <c r="O812" s="15">
        <f>'UK Data Tables'!O50+'UK Data Tables'!O161+'UK Data Tables'!O270</f>
        <v>67441.8597350801</v>
      </c>
      <c r="P812" s="15">
        <f>'UK Data Tables'!P50+'UK Data Tables'!P161+'UK Data Tables'!P270</f>
        <v>57905.3367504809</v>
      </c>
      <c r="Q812" s="15">
        <f>'UK Data Tables'!Q50+'UK Data Tables'!Q161+'UK Data Tables'!Q270</f>
        <v>96.67958241185626</v>
      </c>
      <c r="S812" s="16">
        <f>L812/C812</f>
        <v>0.09136453737341764</v>
      </c>
      <c r="T812" s="16">
        <f>M812/D812</f>
        <v>0.1006108688431281</v>
      </c>
      <c r="U812" s="16">
        <f>N812/E812</f>
        <v>0.02054624109092345</v>
      </c>
      <c r="V812" s="16">
        <f>O812/F812</f>
        <v>0.07379920864424516</v>
      </c>
      <c r="W812" s="16">
        <f>P812/G812</f>
        <v>0.14808906579285827</v>
      </c>
      <c r="X812" s="16">
        <f>Q812/H812</f>
        <v>0.005856930000000007</v>
      </c>
    </row>
    <row r="813" spans="1:24" s="8" customFormat="1" ht="11.25">
      <c r="A813" s="2">
        <v>1940</v>
      </c>
      <c r="B813" s="13">
        <f>SUM(C813:H813)</f>
        <v>4962831.888770801</v>
      </c>
      <c r="C813" s="13">
        <f>'UK Data Tables'!C51+'UK Data Tables'!C162+'UK Data Tables'!C271</f>
        <v>1344627.306149487</v>
      </c>
      <c r="D813" s="13">
        <f>'UK Data Tables'!D51+'UK Data Tables'!D162+'UK Data Tables'!D271</f>
        <v>661339.5266220182</v>
      </c>
      <c r="E813" s="13">
        <f>'UK Data Tables'!E51+'UK Data Tables'!E162+'UK Data Tables'!E271+'UK Data Tables'!D380</f>
        <v>1625736.747798872</v>
      </c>
      <c r="F813" s="13">
        <f>'UK Data Tables'!F51+'UK Data Tables'!F162+'UK Data Tables'!F271</f>
        <v>873071.9682584758</v>
      </c>
      <c r="G813" s="13">
        <f>'UK Data Tables'!G51+'UK Data Tables'!G162+'UK Data Tables'!G271</f>
        <v>456382.6329145417</v>
      </c>
      <c r="H813" s="13">
        <f>'UK Data Tables'!H51+'UK Data Tables'!H162+'UK Data Tables'!H271</f>
        <v>1673.7070274066905</v>
      </c>
      <c r="I813" s="14"/>
      <c r="K813" s="15">
        <f>SUM(L813:Q813)</f>
        <v>349802.6032232018</v>
      </c>
      <c r="L813" s="15">
        <f>'UK Data Tables'!L51+'UK Data Tables'!L162+'UK Data Tables'!L271</f>
        <v>121971.65123975869</v>
      </c>
      <c r="M813" s="15">
        <f>'UK Data Tables'!M51+'UK Data Tables'!M162+'UK Data Tables'!M271</f>
        <v>66643.07637739048</v>
      </c>
      <c r="N813" s="15">
        <f>'UK Data Tables'!N51+'UK Data Tables'!N162+'UK Data Tables'!N271+'UK Data Tables'!M380</f>
        <v>33531.37260857775</v>
      </c>
      <c r="O813" s="15">
        <f>'UK Data Tables'!O51+'UK Data Tables'!O162+'UK Data Tables'!O271</f>
        <v>65432.66872764982</v>
      </c>
      <c r="P813" s="15">
        <f>'UK Data Tables'!P51+'UK Data Tables'!P162+'UK Data Tables'!P271</f>
        <v>62213.86138607986</v>
      </c>
      <c r="Q813" s="15">
        <f>'UK Data Tables'!Q51+'UK Data Tables'!Q162+'UK Data Tables'!Q271</f>
        <v>9.97288374522442</v>
      </c>
      <c r="S813" s="16">
        <f>L813/C813</f>
        <v>0.09071037802217492</v>
      </c>
      <c r="T813" s="16">
        <f>M813/D813</f>
        <v>0.10076983711799165</v>
      </c>
      <c r="U813" s="16">
        <f>N813/E813</f>
        <v>0.020625339652300265</v>
      </c>
      <c r="V813" s="16">
        <f>O813/F813</f>
        <v>0.07494533223666422</v>
      </c>
      <c r="W813" s="16">
        <f>P813/G813</f>
        <v>0.13631951984844587</v>
      </c>
      <c r="X813" s="16">
        <f>Q813/H813</f>
        <v>0.005958560000000006</v>
      </c>
    </row>
    <row r="814" spans="1:24" s="8" customFormat="1" ht="11.25">
      <c r="A814" s="2">
        <v>1941</v>
      </c>
      <c r="B814" s="13">
        <f>SUM(C814:H814)</f>
        <v>4980887.66330314</v>
      </c>
      <c r="C814" s="13">
        <f>'UK Data Tables'!C52+'UK Data Tables'!C163+'UK Data Tables'!C272</f>
        <v>1311055.3930103772</v>
      </c>
      <c r="D814" s="13">
        <f>'UK Data Tables'!D52+'UK Data Tables'!D163+'UK Data Tables'!D272</f>
        <v>668009.1163187156</v>
      </c>
      <c r="E814" s="13">
        <f>'UK Data Tables'!E52+'UK Data Tables'!E163+'UK Data Tables'!E272+'UK Data Tables'!D381</f>
        <v>1645039.6096724023</v>
      </c>
      <c r="F814" s="13">
        <f>'UK Data Tables'!F52+'UK Data Tables'!F163+'UK Data Tables'!F272</f>
        <v>837598.8414649263</v>
      </c>
      <c r="G814" s="13">
        <f>'UK Data Tables'!G52+'UK Data Tables'!G163+'UK Data Tables'!G272</f>
        <v>516714.79313021665</v>
      </c>
      <c r="H814" s="13">
        <f>'UK Data Tables'!H52+'UK Data Tables'!H163+'UK Data Tables'!H272</f>
        <v>2469.9097065022047</v>
      </c>
      <c r="I814" s="14"/>
      <c r="K814" s="15">
        <f>SUM(L814:Q814)</f>
        <v>361488.13685403933</v>
      </c>
      <c r="L814" s="15">
        <f>'UK Data Tables'!L52+'UK Data Tables'!L163+'UK Data Tables'!L272</f>
        <v>122407.04280575516</v>
      </c>
      <c r="M814" s="15">
        <f>'UK Data Tables'!M52+'UK Data Tables'!M163+'UK Data Tables'!M272</f>
        <v>68105.28540290931</v>
      </c>
      <c r="N814" s="15">
        <f>'UK Data Tables'!N52+'UK Data Tables'!N163+'UK Data Tables'!N272+'UK Data Tables'!M381</f>
        <v>34012.44228431383</v>
      </c>
      <c r="O814" s="15">
        <f>'UK Data Tables'!O52+'UK Data Tables'!O163+'UK Data Tables'!O272</f>
        <v>64091.10636355581</v>
      </c>
      <c r="P814" s="15">
        <f>'UK Data Tables'!P52+'UK Data Tables'!P163+'UK Data Tables'!P272</f>
        <v>72857.28973151933</v>
      </c>
      <c r="Q814" s="15">
        <f>'UK Data Tables'!Q52+'UK Data Tables'!Q163+'UK Data Tables'!Q272</f>
        <v>14.970265985872857</v>
      </c>
      <c r="S814" s="16">
        <f>L814/C814</f>
        <v>0.09336527156544505</v>
      </c>
      <c r="T814" s="16">
        <f>M814/D814</f>
        <v>0.10195262869798234</v>
      </c>
      <c r="U814" s="16">
        <f>N814/E814</f>
        <v>0.020675758859743907</v>
      </c>
      <c r="V814" s="16">
        <f>O814/F814</f>
        <v>0.07651766357683001</v>
      </c>
      <c r="W814" s="16">
        <f>P814/G814</f>
        <v>0.141000975199792</v>
      </c>
      <c r="X814" s="16">
        <f>Q814/H814</f>
        <v>0.006061058000000007</v>
      </c>
    </row>
    <row r="815" spans="1:24" s="8" customFormat="1" ht="11.25">
      <c r="A815" s="2">
        <v>1942</v>
      </c>
      <c r="B815" s="13">
        <f>SUM(C815:H815)</f>
        <v>5025976.415278772</v>
      </c>
      <c r="C815" s="13">
        <f>'UK Data Tables'!C53+'UK Data Tables'!C164+'UK Data Tables'!C273</f>
        <v>1308407.2227623758</v>
      </c>
      <c r="D815" s="13">
        <f>'UK Data Tables'!D53+'UK Data Tables'!D164+'UK Data Tables'!D273</f>
        <v>657459.4851573809</v>
      </c>
      <c r="E815" s="13">
        <f>'UK Data Tables'!E53+'UK Data Tables'!E164+'UK Data Tables'!E273+'UK Data Tables'!D382</f>
        <v>1666886.1555355997</v>
      </c>
      <c r="F815" s="13">
        <f>'UK Data Tables'!F53+'UK Data Tables'!F164+'UK Data Tables'!F273</f>
        <v>824199.0739108451</v>
      </c>
      <c r="G815" s="13">
        <f>'UK Data Tables'!G53+'UK Data Tables'!G164+'UK Data Tables'!G273</f>
        <v>566349.5707253817</v>
      </c>
      <c r="H815" s="13">
        <f>'UK Data Tables'!H53+'UK Data Tables'!H164+'UK Data Tables'!H273</f>
        <v>2674.907187188865</v>
      </c>
      <c r="I815" s="14"/>
      <c r="K815" s="15">
        <f>SUM(L815:Q815)</f>
        <v>367952.41519305727</v>
      </c>
      <c r="L815" s="15">
        <f>'UK Data Tables'!L53+'UK Data Tables'!L164+'UK Data Tables'!L273</f>
        <v>120566.28361899663</v>
      </c>
      <c r="M815" s="15">
        <f>'UK Data Tables'!M53+'UK Data Tables'!M164+'UK Data Tables'!M273</f>
        <v>67643.31824826366</v>
      </c>
      <c r="N815" s="15">
        <f>'UK Data Tables'!N53+'UK Data Tables'!N164+'UK Data Tables'!N273+'UK Data Tables'!M382</f>
        <v>34393.2040243147</v>
      </c>
      <c r="O815" s="15">
        <f>'UK Data Tables'!O53+'UK Data Tables'!O164+'UK Data Tables'!O273</f>
        <v>63373.588247118336</v>
      </c>
      <c r="P815" s="15">
        <f>'UK Data Tables'!P53+'UK Data Tables'!P164+'UK Data Tables'!P273</f>
        <v>81959.53179230144</v>
      </c>
      <c r="Q815" s="15">
        <f>'UK Data Tables'!Q53+'UK Data Tables'!Q164+'UK Data Tables'!Q273</f>
        <v>16.48926206247955</v>
      </c>
      <c r="S815" s="16">
        <f>L815/C815</f>
        <v>0.09214736935221969</v>
      </c>
      <c r="T815" s="16">
        <f>M815/D815</f>
        <v>0.10288591126200176</v>
      </c>
      <c r="U815" s="16">
        <f>N815/E815</f>
        <v>0.020633205159271098</v>
      </c>
      <c r="V815" s="16">
        <f>O815/F815</f>
        <v>0.07689111799945259</v>
      </c>
      <c r="W815" s="16">
        <f>P815/G815</f>
        <v>0.14471544789435878</v>
      </c>
      <c r="X815" s="16">
        <f>Q815/H815</f>
        <v>0.006164424000000007</v>
      </c>
    </row>
    <row r="816" spans="1:24" s="8" customFormat="1" ht="11.25">
      <c r="A816" s="2">
        <v>1943</v>
      </c>
      <c r="B816" s="13">
        <f>SUM(C816:H816)</f>
        <v>4929300.864532937</v>
      </c>
      <c r="C816" s="13">
        <f>'UK Data Tables'!C54+'UK Data Tables'!C165+'UK Data Tables'!C274</f>
        <v>1246495.4277722638</v>
      </c>
      <c r="D816" s="13">
        <f>'UK Data Tables'!D54+'UK Data Tables'!D165+'UK Data Tables'!D274</f>
        <v>633894.7086046634</v>
      </c>
      <c r="E816" s="13">
        <f>'UK Data Tables'!E54+'UK Data Tables'!E165+'UK Data Tables'!E274+'UK Data Tables'!D383</f>
        <v>1636519.3723784257</v>
      </c>
      <c r="F816" s="13">
        <f>'UK Data Tables'!F54+'UK Data Tables'!F165+'UK Data Tables'!F274</f>
        <v>839438.5770655465</v>
      </c>
      <c r="G816" s="13">
        <f>'UK Data Tables'!G54+'UK Data Tables'!G165+'UK Data Tables'!G274</f>
        <v>570885.2113503852</v>
      </c>
      <c r="H816" s="13">
        <f>'UK Data Tables'!H54+'UK Data Tables'!H165+'UK Data Tables'!H274</f>
        <v>2067.567361653279</v>
      </c>
      <c r="I816" s="14"/>
      <c r="K816" s="15">
        <f>SUM(L816:Q816)</f>
        <v>366677.1991302881</v>
      </c>
      <c r="L816" s="15">
        <f>'UK Data Tables'!L54+'UK Data Tables'!L165+'UK Data Tables'!L274</f>
        <v>116856.965884186</v>
      </c>
      <c r="M816" s="15">
        <f>'UK Data Tables'!M54+'UK Data Tables'!M165+'UK Data Tables'!M274</f>
        <v>65898.82456403071</v>
      </c>
      <c r="N816" s="15">
        <f>'UK Data Tables'!N54+'UK Data Tables'!N165+'UK Data Tables'!N274+'UK Data Tables'!M383</f>
        <v>33912.3376570674</v>
      </c>
      <c r="O816" s="15">
        <f>'UK Data Tables'!O54+'UK Data Tables'!O165+'UK Data Tables'!O274</f>
        <v>64895.64661913712</v>
      </c>
      <c r="P816" s="15">
        <f>'UK Data Tables'!P54+'UK Data Tables'!P165+'UK Data Tables'!P274</f>
        <v>85100.4635331847</v>
      </c>
      <c r="Q816" s="15">
        <f>'UK Data Tables'!Q54+'UK Data Tables'!Q165+'UK Data Tables'!Q274</f>
        <v>12.960872682166737</v>
      </c>
      <c r="S816" s="16">
        <f>L816/C816</f>
        <v>0.09374841116989312</v>
      </c>
      <c r="T816" s="16">
        <f>M816/D816</f>
        <v>0.10395862856954272</v>
      </c>
      <c r="U816" s="16">
        <f>N816/E816</f>
        <v>0.020722234169327985</v>
      </c>
      <c r="V816" s="16">
        <f>O816/F816</f>
        <v>0.07730839205173891</v>
      </c>
      <c r="W816" s="16">
        <f>P816/G816</f>
        <v>0.14906755656165285</v>
      </c>
      <c r="X816" s="16">
        <f>Q816/H816</f>
        <v>0.006268658000000008</v>
      </c>
    </row>
    <row r="817" spans="1:24" s="8" customFormat="1" ht="11.25">
      <c r="A817" s="2">
        <v>1944</v>
      </c>
      <c r="B817" s="13">
        <f>SUM(C817:H817)</f>
        <v>4955494.523224374</v>
      </c>
      <c r="C817" s="13">
        <f>'UK Data Tables'!C55+'UK Data Tables'!C166+'UK Data Tables'!C275</f>
        <v>1192984.5418719794</v>
      </c>
      <c r="D817" s="13">
        <f>'UK Data Tables'!D55+'UK Data Tables'!D166+'UK Data Tables'!D275</f>
        <v>603651.1782346659</v>
      </c>
      <c r="E817" s="13">
        <f>'UK Data Tables'!E55+'UK Data Tables'!E166+'UK Data Tables'!E275+'UK Data Tables'!D384</f>
        <v>1563002.3698164008</v>
      </c>
      <c r="F817" s="13">
        <f>'UK Data Tables'!F55+'UK Data Tables'!F166+'UK Data Tables'!F275</f>
        <v>987165.4290341146</v>
      </c>
      <c r="G817" s="13">
        <f>'UK Data Tables'!G55+'UK Data Tables'!G166+'UK Data Tables'!G275</f>
        <v>605731.6906616637</v>
      </c>
      <c r="H817" s="13">
        <f>'UK Data Tables'!H55+'UK Data Tables'!H166+'UK Data Tables'!H275</f>
        <v>2959.313605550705</v>
      </c>
      <c r="I817" s="14"/>
      <c r="K817" s="15">
        <f>SUM(L817:Q817)</f>
        <v>377411.52624306956</v>
      </c>
      <c r="L817" s="15">
        <f>'UK Data Tables'!L55+'UK Data Tables'!L166+'UK Data Tables'!L275</f>
        <v>116100.92602575502</v>
      </c>
      <c r="M817" s="15">
        <f>'UK Data Tables'!M55+'UK Data Tables'!M166+'UK Data Tables'!M275</f>
        <v>63569.76072985824</v>
      </c>
      <c r="N817" s="15">
        <f>'UK Data Tables'!N55+'UK Data Tables'!N166+'UK Data Tables'!N275+'UK Data Tables'!M384</f>
        <v>32256.184033847025</v>
      </c>
      <c r="O817" s="15">
        <f>'UK Data Tables'!O55+'UK Data Tables'!O166+'UK Data Tables'!O275</f>
        <v>76735.11913977111</v>
      </c>
      <c r="P817" s="15">
        <f>'UK Data Tables'!P55+'UK Data Tables'!P166+'UK Data Tables'!P275</f>
        <v>88730.67435915161</v>
      </c>
      <c r="Q817" s="15">
        <f>'UK Data Tables'!Q55+'UK Data Tables'!Q166+'UK Data Tables'!Q275</f>
        <v>18.861954686514885</v>
      </c>
      <c r="S817" s="16">
        <f>L817/C817</f>
        <v>0.09731972372716122</v>
      </c>
      <c r="T817" s="16">
        <f>M817/D817</f>
        <v>0.10530876609197284</v>
      </c>
      <c r="U817" s="16">
        <f>N817/E817</f>
        <v>0.020637322538184007</v>
      </c>
      <c r="V817" s="16">
        <f>O817/F817</f>
        <v>0.07773278609933906</v>
      </c>
      <c r="W817" s="16">
        <f>P817/G817</f>
        <v>0.14648511168736728</v>
      </c>
      <c r="X817" s="16">
        <f>Q817/H817</f>
        <v>0.006373760000000009</v>
      </c>
    </row>
    <row r="818" spans="1:24" s="8" customFormat="1" ht="11.25">
      <c r="A818" s="2">
        <v>1945</v>
      </c>
      <c r="B818" s="13">
        <f>SUM(C818:H818)</f>
        <v>4646255.98805544</v>
      </c>
      <c r="C818" s="13">
        <f>'UK Data Tables'!C56+'UK Data Tables'!C167+'UK Data Tables'!C276</f>
        <v>1144558.171621567</v>
      </c>
      <c r="D818" s="13">
        <f>'UK Data Tables'!D56+'UK Data Tables'!D167+'UK Data Tables'!D276</f>
        <v>569216.2060806722</v>
      </c>
      <c r="E818" s="13">
        <f>'UK Data Tables'!E56+'UK Data Tables'!E167+'UK Data Tables'!E276+'UK Data Tables'!D385</f>
        <v>1468553.861508082</v>
      </c>
      <c r="F818" s="13">
        <f>'UK Data Tables'!F56+'UK Data Tables'!F167+'UK Data Tables'!F276</f>
        <v>865885.087985079</v>
      </c>
      <c r="G818" s="13">
        <f>'UK Data Tables'!G56+'UK Data Tables'!G167+'UK Data Tables'!G276</f>
        <v>589794.3813543853</v>
      </c>
      <c r="H818" s="13">
        <f>'UK Data Tables'!H56+'UK Data Tables'!H167+'UK Data Tables'!H276</f>
        <v>8248.279505654371</v>
      </c>
      <c r="I818" s="14"/>
      <c r="K818" s="15">
        <f>SUM(L818:Q818)</f>
        <v>363292.9172765679</v>
      </c>
      <c r="L818" s="15">
        <f>'UK Data Tables'!L56+'UK Data Tables'!L167+'UK Data Tables'!L276</f>
        <v>114371.7611076182</v>
      </c>
      <c r="M818" s="15">
        <f>'UK Data Tables'!M56+'UK Data Tables'!M167+'UK Data Tables'!M276</f>
        <v>61738.296445047876</v>
      </c>
      <c r="N818" s="15">
        <f>'UK Data Tables'!N56+'UK Data Tables'!N167+'UK Data Tables'!N276+'UK Data Tables'!M385</f>
        <v>29800.988433849394</v>
      </c>
      <c r="O818" s="15">
        <f>'UK Data Tables'!O56+'UK Data Tables'!O167+'UK Data Tables'!O276</f>
        <v>68162.07504856291</v>
      </c>
      <c r="P818" s="15">
        <f>'UK Data Tables'!P56+'UK Data Tables'!P167+'UK Data Tables'!P276</f>
        <v>89166.3496173284</v>
      </c>
      <c r="Q818" s="15">
        <f>'UK Data Tables'!Q56+'UK Data Tables'!Q167+'UK Data Tables'!Q276</f>
        <v>53.446624161173865</v>
      </c>
      <c r="S818" s="16">
        <f>L818/C818</f>
        <v>0.09992656026000021</v>
      </c>
      <c r="T818" s="16">
        <f>M818/D818</f>
        <v>0.1084619443113642</v>
      </c>
      <c r="U818" s="16">
        <f>N818/E818</f>
        <v>0.02029274459381849</v>
      </c>
      <c r="V818" s="16">
        <f>O818/F818</f>
        <v>0.0787195391101798</v>
      </c>
      <c r="W818" s="16">
        <f>P818/G818</f>
        <v>0.15118209402498814</v>
      </c>
      <c r="X818" s="16">
        <f>Q818/H818</f>
        <v>0.006479730000000008</v>
      </c>
    </row>
    <row r="819" spans="1:24" s="8" customFormat="1" ht="11.25">
      <c r="A819" s="2">
        <v>1946</v>
      </c>
      <c r="B819" s="13">
        <f>SUM(C819:H819)</f>
        <v>4788016.731890855</v>
      </c>
      <c r="C819" s="13">
        <f>'UK Data Tables'!C57+'UK Data Tables'!C168+'UK Data Tables'!C277</f>
        <v>1185818.281956671</v>
      </c>
      <c r="D819" s="13">
        <f>'UK Data Tables'!D57+'UK Data Tables'!D168+'UK Data Tables'!D277</f>
        <v>610840.4107792814</v>
      </c>
      <c r="E819" s="13">
        <f>'UK Data Tables'!E57+'UK Data Tables'!E168+'UK Data Tables'!E277+'UK Data Tables'!D386</f>
        <v>1468733.3936246894</v>
      </c>
      <c r="F819" s="13">
        <f>'UK Data Tables'!F57+'UK Data Tables'!F168+'UK Data Tables'!F277</f>
        <v>847742.9212282607</v>
      </c>
      <c r="G819" s="13">
        <f>'UK Data Tables'!G57+'UK Data Tables'!G168+'UK Data Tables'!G277</f>
        <v>663201.0934844583</v>
      </c>
      <c r="H819" s="13">
        <f>'UK Data Tables'!H57+'UK Data Tables'!H168+'UK Data Tables'!H277</f>
        <v>11680.630817494752</v>
      </c>
      <c r="I819" s="14"/>
      <c r="K819" s="15">
        <f>SUM(L819:Q819)</f>
        <v>385816.7881934375</v>
      </c>
      <c r="L819" s="15">
        <f>'UK Data Tables'!L57+'UK Data Tables'!L168+'UK Data Tables'!L277</f>
        <v>122108.34337640846</v>
      </c>
      <c r="M819" s="15">
        <f>'UK Data Tables'!M57+'UK Data Tables'!M168+'UK Data Tables'!M277</f>
        <v>67883.51365841865</v>
      </c>
      <c r="N819" s="15">
        <f>'UK Data Tables'!N57+'UK Data Tables'!N168+'UK Data Tables'!N277+'UK Data Tables'!M386</f>
        <v>29342.939568670772</v>
      </c>
      <c r="O819" s="15">
        <f>'UK Data Tables'!O57+'UK Data Tables'!O168+'UK Data Tables'!O277</f>
        <v>66821.6531954374</v>
      </c>
      <c r="P819" s="15">
        <f>'UK Data Tables'!P57+'UK Data Tables'!P168+'UK Data Tables'!P277</f>
        <v>99583.4031253399</v>
      </c>
      <c r="Q819" s="15">
        <f>'UK Data Tables'!Q57+'UK Data Tables'!Q168+'UK Data Tables'!Q277</f>
        <v>76.93526916232487</v>
      </c>
      <c r="S819" s="16">
        <f>L819/C819</f>
        <v>0.10297390859493447</v>
      </c>
      <c r="T819" s="16">
        <f>M819/D819</f>
        <v>0.11113134046225931</v>
      </c>
      <c r="U819" s="16">
        <f>N819/E819</f>
        <v>0.019978397506340676</v>
      </c>
      <c r="V819" s="16">
        <f>O819/F819</f>
        <v>0.07882301523511653</v>
      </c>
      <c r="W819" s="16">
        <f>P819/G819</f>
        <v>0.1501556678716085</v>
      </c>
      <c r="X819" s="16">
        <f>Q819/H819</f>
        <v>0.006586568000000009</v>
      </c>
    </row>
    <row r="820" spans="1:24" s="8" customFormat="1" ht="11.25">
      <c r="A820" s="2">
        <v>1947</v>
      </c>
      <c r="B820" s="13">
        <f>SUM(C820:H820)</f>
        <v>5052171.330786131</v>
      </c>
      <c r="C820" s="13">
        <f>'UK Data Tables'!C58+'UK Data Tables'!C169+'UK Data Tables'!C278</f>
        <v>1218960.3158663833</v>
      </c>
      <c r="D820" s="13">
        <f>'UK Data Tables'!D58+'UK Data Tables'!D169+'UK Data Tables'!D278</f>
        <v>587891.7731701591</v>
      </c>
      <c r="E820" s="13">
        <f>'UK Data Tables'!E58+'UK Data Tables'!E169+'UK Data Tables'!E278+'UK Data Tables'!D387</f>
        <v>1639648.2877511135</v>
      </c>
      <c r="F820" s="13">
        <f>'UK Data Tables'!F58+'UK Data Tables'!F169+'UK Data Tables'!F278</f>
        <v>887442.3226504738</v>
      </c>
      <c r="G820" s="13">
        <f>'UK Data Tables'!G58+'UK Data Tables'!G169+'UK Data Tables'!G278</f>
        <v>710086.3925886507</v>
      </c>
      <c r="H820" s="13">
        <f>'UK Data Tables'!H58+'UK Data Tables'!H169+'UK Data Tables'!H278</f>
        <v>8142.238759351384</v>
      </c>
      <c r="I820" s="14"/>
      <c r="K820" s="15">
        <f>SUM(L820:Q820)</f>
        <v>400201.28658980376</v>
      </c>
      <c r="L820" s="15">
        <f>'UK Data Tables'!L58+'UK Data Tables'!L169+'UK Data Tables'!L278</f>
        <v>130779.765038273</v>
      </c>
      <c r="M820" s="15">
        <f>'UK Data Tables'!M58+'UK Data Tables'!M169+'UK Data Tables'!M278</f>
        <v>65527.77665078677</v>
      </c>
      <c r="N820" s="15">
        <f>'UK Data Tables'!N58+'UK Data Tables'!N169+'UK Data Tables'!N278+'UK Data Tables'!M387</f>
        <v>33137.061440114754</v>
      </c>
      <c r="O820" s="15">
        <f>'UK Data Tables'!O58+'UK Data Tables'!O169+'UK Data Tables'!O278</f>
        <v>71290.11162368652</v>
      </c>
      <c r="P820" s="15">
        <f>'UK Data Tables'!P58+'UK Data Tables'!P169+'UK Data Tables'!P278</f>
        <v>99412.06545971413</v>
      </c>
      <c r="Q820" s="15">
        <f>'UK Data Tables'!Q58+'UK Data Tables'!Q169+'UK Data Tables'!Q278</f>
        <v>54.506377228518296</v>
      </c>
      <c r="S820" s="16">
        <f>L820/C820</f>
        <v>0.1072879595307584</v>
      </c>
      <c r="T820" s="16">
        <f>M820/D820</f>
        <v>0.11146231269308891</v>
      </c>
      <c r="U820" s="16">
        <f>N820/E820</f>
        <v>0.020209859448311586</v>
      </c>
      <c r="V820" s="16">
        <f>O820/F820</f>
        <v>0.08033210700473285</v>
      </c>
      <c r="W820" s="16">
        <f>P820/G820</f>
        <v>0.13999995845196123</v>
      </c>
      <c r="X820" s="16">
        <f>Q820/H820</f>
        <v>0.006694274000000009</v>
      </c>
    </row>
    <row r="821" spans="1:24" s="8" customFormat="1" ht="11.25">
      <c r="A821" s="2">
        <v>1948</v>
      </c>
      <c r="B821" s="13">
        <f>SUM(C821:H821)</f>
        <v>5271010.886961847</v>
      </c>
      <c r="C821" s="13">
        <f>'UK Data Tables'!C59+'UK Data Tables'!C170+'UK Data Tables'!C279</f>
        <v>1336479.4216517422</v>
      </c>
      <c r="D821" s="13">
        <f>'UK Data Tables'!D59+'UK Data Tables'!D170+'UK Data Tables'!D279</f>
        <v>638398.0455041367</v>
      </c>
      <c r="E821" s="13">
        <f>'UK Data Tables'!E59+'UK Data Tables'!E170+'UK Data Tables'!E279+'UK Data Tables'!D388</f>
        <v>1636575.973030863</v>
      </c>
      <c r="F821" s="13">
        <f>'UK Data Tables'!F59+'UK Data Tables'!F170+'UK Data Tables'!F279</f>
        <v>877245.9278925532</v>
      </c>
      <c r="G821" s="13">
        <f>'UK Data Tables'!G59+'UK Data Tables'!G170+'UK Data Tables'!G279</f>
        <v>770428.1727250147</v>
      </c>
      <c r="H821" s="13">
        <f>'UK Data Tables'!H59+'UK Data Tables'!H170+'UK Data Tables'!H279</f>
        <v>11883.34615753674</v>
      </c>
      <c r="I821" s="14"/>
      <c r="K821" s="15">
        <f>SUM(L821:Q821)</f>
        <v>440967.6830764717</v>
      </c>
      <c r="L821" s="15">
        <f>'UK Data Tables'!L59+'UK Data Tables'!L170+'UK Data Tables'!L279</f>
        <v>150986.55747297005</v>
      </c>
      <c r="M821" s="15">
        <f>'UK Data Tables'!M59+'UK Data Tables'!M170+'UK Data Tables'!M279</f>
        <v>71409.13171326353</v>
      </c>
      <c r="N821" s="15">
        <f>'UK Data Tables'!N59+'UK Data Tables'!N170+'UK Data Tables'!N279+'UK Data Tables'!M388</f>
        <v>33183.27483887604</v>
      </c>
      <c r="O821" s="15">
        <f>'UK Data Tables'!O59+'UK Data Tables'!O170+'UK Data Tables'!O279</f>
        <v>70786.14972576193</v>
      </c>
      <c r="P821" s="15">
        <f>'UK Data Tables'!P59+'UK Data Tables'!P170+'UK Data Tables'!P279</f>
        <v>114521.72872795902</v>
      </c>
      <c r="Q821" s="15">
        <f>'UK Data Tables'!Q59+'UK Data Tables'!Q170+'UK Data Tables'!Q279</f>
        <v>80.8405976411066</v>
      </c>
      <c r="S821" s="16">
        <f>L821/C821</f>
        <v>0.11297335000217751</v>
      </c>
      <c r="T821" s="16">
        <f>M821/D821</f>
        <v>0.11185675178073648</v>
      </c>
      <c r="U821" s="16">
        <f>N821/E821</f>
        <v>0.020276036912250488</v>
      </c>
      <c r="V821" s="16">
        <f>O821/F821</f>
        <v>0.08069134033578776</v>
      </c>
      <c r="W821" s="16">
        <f>P821/G821</f>
        <v>0.14864685999590868</v>
      </c>
      <c r="X821" s="16">
        <f>Q821/H821</f>
        <v>0.006802848000000009</v>
      </c>
    </row>
    <row r="822" spans="1:24" s="8" customFormat="1" ht="11.25">
      <c r="A822" s="2">
        <v>1949</v>
      </c>
      <c r="B822" s="13">
        <f>SUM(C822:H822)</f>
        <v>5254612.166336068</v>
      </c>
      <c r="C822" s="13">
        <f>'UK Data Tables'!C60+'UK Data Tables'!C171+'UK Data Tables'!C280</f>
        <v>1309007.9587478773</v>
      </c>
      <c r="D822" s="13">
        <f>'UK Data Tables'!D60+'UK Data Tables'!D171+'UK Data Tables'!D280</f>
        <v>600706.7353126878</v>
      </c>
      <c r="E822" s="13">
        <f>'UK Data Tables'!E60+'UK Data Tables'!E171+'UK Data Tables'!E280+'UK Data Tables'!D389</f>
        <v>1628684.8059948087</v>
      </c>
      <c r="F822" s="13">
        <f>'UK Data Tables'!F60+'UK Data Tables'!F171+'UK Data Tables'!F280</f>
        <v>901998.5252972734</v>
      </c>
      <c r="G822" s="13">
        <f>'UK Data Tables'!G60+'UK Data Tables'!G171+'UK Data Tables'!G280</f>
        <v>798848.325798227</v>
      </c>
      <c r="H822" s="13">
        <f>'UK Data Tables'!H60+'UK Data Tables'!H171+'UK Data Tables'!H280</f>
        <v>15365.815185194067</v>
      </c>
      <c r="I822" s="14"/>
      <c r="K822" s="15">
        <f>SUM(L822:Q822)</f>
        <v>443950.8597170698</v>
      </c>
      <c r="L822" s="15">
        <f>'UK Data Tables'!L60+'UK Data Tables'!L171+'UK Data Tables'!L280</f>
        <v>150096.35442504345</v>
      </c>
      <c r="M822" s="15">
        <f>'UK Data Tables'!M60+'UK Data Tables'!M171+'UK Data Tables'!M280</f>
        <v>66706.90388174592</v>
      </c>
      <c r="N822" s="15">
        <f>'UK Data Tables'!N60+'UK Data Tables'!N171+'UK Data Tables'!N280+'UK Data Tables'!M389</f>
        <v>33215.56747544924</v>
      </c>
      <c r="O822" s="15">
        <f>'UK Data Tables'!O60+'UK Data Tables'!O171+'UK Data Tables'!O280</f>
        <v>74187.30220106852</v>
      </c>
      <c r="P822" s="15">
        <f>'UK Data Tables'!P60+'UK Data Tables'!P171+'UK Data Tables'!P280</f>
        <v>119638.51876311621</v>
      </c>
      <c r="Q822" s="15">
        <f>'UK Data Tables'!Q60+'UK Data Tables'!Q171+'UK Data Tables'!Q280</f>
        <v>106.21297064646525</v>
      </c>
      <c r="S822" s="16">
        <f>L822/C822</f>
        <v>0.1146642030875176</v>
      </c>
      <c r="T822" s="16">
        <f>M822/D822</f>
        <v>0.11104737130510575</v>
      </c>
      <c r="U822" s="16">
        <f>N822/E822</f>
        <v>0.020394104097484357</v>
      </c>
      <c r="V822" s="16">
        <f>O822/F822</f>
        <v>0.08224769788467057</v>
      </c>
      <c r="W822" s="16">
        <f>P822/G822</f>
        <v>0.14976374725899405</v>
      </c>
      <c r="X822" s="16">
        <f>Q822/H822</f>
        <v>0.00691229000000001</v>
      </c>
    </row>
    <row r="823" spans="1:24" s="8" customFormat="1" ht="11.25">
      <c r="A823" s="2">
        <v>1950</v>
      </c>
      <c r="B823" s="13">
        <f>SUM(C823:H823)</f>
        <v>5378884.181509449</v>
      </c>
      <c r="C823" s="13">
        <f>'UK Data Tables'!C61+'UK Data Tables'!C172+'UK Data Tables'!C281</f>
        <v>1337798.0009076865</v>
      </c>
      <c r="D823" s="13">
        <f>'UK Data Tables'!D61+'UK Data Tables'!D172+'UK Data Tables'!D281</f>
        <v>633103.5936715963</v>
      </c>
      <c r="E823" s="13">
        <f>'UK Data Tables'!E61+'UK Data Tables'!E172+'UK Data Tables'!E281+'UK Data Tables'!D390</f>
        <v>1646629.6337712007</v>
      </c>
      <c r="F823" s="13">
        <f>'UK Data Tables'!F61+'UK Data Tables'!F172+'UK Data Tables'!F281</f>
        <v>891533.8693332336</v>
      </c>
      <c r="G823" s="13">
        <f>'UK Data Tables'!G61+'UK Data Tables'!G172+'UK Data Tables'!G281</f>
        <v>853365.9035966529</v>
      </c>
      <c r="H823" s="13">
        <f>'UK Data Tables'!H61+'UK Data Tables'!H172+'UK Data Tables'!H281</f>
        <v>16453.180229079575</v>
      </c>
      <c r="I823" s="14"/>
      <c r="K823" s="15">
        <f>SUM(L823:Q823)</f>
        <v>469224.49253987375</v>
      </c>
      <c r="L823" s="15">
        <f>'UK Data Tables'!L61+'UK Data Tables'!L172+'UK Data Tables'!L281</f>
        <v>156455.13540197245</v>
      </c>
      <c r="M823" s="15">
        <f>'UK Data Tables'!M61+'UK Data Tables'!M172+'UK Data Tables'!M281</f>
        <v>70882.22591645645</v>
      </c>
      <c r="N823" s="15">
        <f>'UK Data Tables'!N61+'UK Data Tables'!N172+'UK Data Tables'!N281+'UK Data Tables'!M390</f>
        <v>33856.77827146607</v>
      </c>
      <c r="O823" s="15">
        <f>'UK Data Tables'!O61+'UK Data Tables'!O172+'UK Data Tables'!O281</f>
        <v>74703.66674804135</v>
      </c>
      <c r="P823" s="15">
        <f>'UK Data Tables'!P61+'UK Data Tables'!P172+'UK Data Tables'!P281</f>
        <v>133211.14209846072</v>
      </c>
      <c r="Q823" s="15">
        <f>'UK Data Tables'!Q61+'UK Data Tables'!Q172+'UK Data Tables'!Q281</f>
        <v>115.5441034767342</v>
      </c>
      <c r="S823" s="16">
        <f>L823/C823</f>
        <v>0.11694974524989478</v>
      </c>
      <c r="T823" s="16">
        <f>M823/D823</f>
        <v>0.11195991718414491</v>
      </c>
      <c r="U823" s="16">
        <f>N823/E823</f>
        <v>0.02056125893588192</v>
      </c>
      <c r="V823" s="16">
        <f>O823/F823</f>
        <v>0.08379229249463202</v>
      </c>
      <c r="W823" s="16">
        <f>P823/G823</f>
        <v>0.1561008490461362</v>
      </c>
      <c r="X823" s="16">
        <f>Q823/H823</f>
        <v>0.007022599999999998</v>
      </c>
    </row>
    <row r="824" spans="1:24" s="8" customFormat="1" ht="11.25">
      <c r="A824" s="2">
        <v>1951</v>
      </c>
      <c r="B824" s="13">
        <f>SUM(C824:H824)</f>
        <v>5701698.818520826</v>
      </c>
      <c r="C824" s="13">
        <f>'UK Data Tables'!C62+'UK Data Tables'!C173+'UK Data Tables'!C282</f>
        <v>1433928.4413718171</v>
      </c>
      <c r="D824" s="13">
        <f>'UK Data Tables'!D62+'UK Data Tables'!D173+'UK Data Tables'!D282</f>
        <v>666491.3940938682</v>
      </c>
      <c r="E824" s="13">
        <f>'UK Data Tables'!E62+'UK Data Tables'!E173+'UK Data Tables'!E282+'UK Data Tables'!D391</f>
        <v>1729535.9448377506</v>
      </c>
      <c r="F824" s="13">
        <f>'UK Data Tables'!F62+'UK Data Tables'!F173+'UK Data Tables'!F282</f>
        <v>931930.5080576572</v>
      </c>
      <c r="G824" s="13">
        <f>'UK Data Tables'!G62+'UK Data Tables'!G173+'UK Data Tables'!G282</f>
        <v>923345.5724678589</v>
      </c>
      <c r="H824" s="13">
        <f>'UK Data Tables'!H62+'UK Data Tables'!H173+'UK Data Tables'!H282</f>
        <v>16466.95769187453</v>
      </c>
      <c r="I824" s="14"/>
      <c r="K824" s="15">
        <f>SUM(L824:Q824)</f>
        <v>501657.5057696713</v>
      </c>
      <c r="L824" s="15">
        <f>'UK Data Tables'!L62+'UK Data Tables'!L173+'UK Data Tables'!L282</f>
        <v>171111.1670337604</v>
      </c>
      <c r="M824" s="15">
        <f>'UK Data Tables'!M62+'UK Data Tables'!M173+'UK Data Tables'!M282</f>
        <v>74684.70912637099</v>
      </c>
      <c r="N824" s="15">
        <f>'UK Data Tables'!N62+'UK Data Tables'!N173+'UK Data Tables'!N282+'UK Data Tables'!M391</f>
        <v>35608.544242999385</v>
      </c>
      <c r="O824" s="15">
        <f>'UK Data Tables'!O62+'UK Data Tables'!O173+'UK Data Tables'!O282</f>
        <v>79949.04314803035</v>
      </c>
      <c r="P824" s="15">
        <f>'UK Data Tables'!P62+'UK Data Tables'!P173+'UK Data Tables'!P282</f>
        <v>140186.89988176594</v>
      </c>
      <c r="Q824" s="15">
        <f>'UK Data Tables'!Q62+'UK Data Tables'!Q173+'UK Data Tables'!Q282</f>
        <v>117.1423367442455</v>
      </c>
      <c r="S824" s="16">
        <f>L824/C824</f>
        <v>0.11933033901612343</v>
      </c>
      <c r="T824" s="16">
        <f>M824/D824</f>
        <v>0.11205652434253703</v>
      </c>
      <c r="U824" s="16">
        <f>N824/E824</f>
        <v>0.020588496208640436</v>
      </c>
      <c r="V824" s="16">
        <f>O824/F824</f>
        <v>0.08578863172390534</v>
      </c>
      <c r="W824" s="16">
        <f>P824/G824</f>
        <v>0.15182495488344996</v>
      </c>
      <c r="X824" s="16">
        <f>Q824/H824</f>
        <v>0.007113781363636364</v>
      </c>
    </row>
    <row r="825" spans="1:24" s="8" customFormat="1" ht="11.25">
      <c r="A825" s="2">
        <v>1952</v>
      </c>
      <c r="B825" s="13">
        <f>SUM(C825:H825)</f>
        <v>5701979.211329146</v>
      </c>
      <c r="C825" s="13">
        <f>'UK Data Tables'!C63+'UK Data Tables'!C174+'UK Data Tables'!C283</f>
        <v>1470592.1340280927</v>
      </c>
      <c r="D825" s="13">
        <f>'UK Data Tables'!D63+'UK Data Tables'!D174+'UK Data Tables'!D283</f>
        <v>647648.34501792</v>
      </c>
      <c r="E825" s="13">
        <f>'UK Data Tables'!E63+'UK Data Tables'!E174+'UK Data Tables'!E283+'UK Data Tables'!D392</f>
        <v>1721158.9559664007</v>
      </c>
      <c r="F825" s="13">
        <f>'UK Data Tables'!F63+'UK Data Tables'!F174+'UK Data Tables'!F283</f>
        <v>912942.2528196096</v>
      </c>
      <c r="G825" s="13">
        <f>'UK Data Tables'!G63+'UK Data Tables'!G174+'UK Data Tables'!G283</f>
        <v>933337.2348480648</v>
      </c>
      <c r="H825" s="13">
        <f>'UK Data Tables'!H63+'UK Data Tables'!H174+'UK Data Tables'!H283</f>
        <v>16300.288649058653</v>
      </c>
      <c r="I825" s="14"/>
      <c r="K825" s="15">
        <f>SUM(L825:Q825)</f>
        <v>511309.0042524815</v>
      </c>
      <c r="L825" s="15">
        <f>'UK Data Tables'!L63+'UK Data Tables'!L174+'UK Data Tables'!L283</f>
        <v>179860.16590673526</v>
      </c>
      <c r="M825" s="15">
        <f>'UK Data Tables'!M63+'UK Data Tables'!M174+'UK Data Tables'!M283</f>
        <v>72351.8948444882</v>
      </c>
      <c r="N825" s="15">
        <f>'UK Data Tables'!N63+'UK Data Tables'!N174+'UK Data Tables'!N283+'UK Data Tables'!M392</f>
        <v>35550.0966614899</v>
      </c>
      <c r="O825" s="15">
        <f>'UK Data Tables'!O63+'UK Data Tables'!O174+'UK Data Tables'!O283</f>
        <v>79008.43390316026</v>
      </c>
      <c r="P825" s="15">
        <f>'UK Data Tables'!P63+'UK Data Tables'!P174+'UK Data Tables'!P283</f>
        <v>144420.9605250986</v>
      </c>
      <c r="Q825" s="15">
        <f>'UK Data Tables'!Q63+'UK Data Tables'!Q174+'UK Data Tables'!Q283</f>
        <v>117.45241150922652</v>
      </c>
      <c r="S825" s="16">
        <f>L825/C825</f>
        <v>0.12230458857010273</v>
      </c>
      <c r="T825" s="16">
        <f>M825/D825</f>
        <v>0.11171478380368018</v>
      </c>
      <c r="U825" s="16">
        <f>N825/E825</f>
        <v>0.02065474344380304</v>
      </c>
      <c r="V825" s="16">
        <f>O825/F825</f>
        <v>0.08654264128880419</v>
      </c>
      <c r="W825" s="16">
        <f>P825/G825</f>
        <v>0.15473609659279097</v>
      </c>
      <c r="X825" s="16">
        <f>Q825/H825</f>
        <v>0.007205541818181817</v>
      </c>
    </row>
    <row r="826" spans="1:24" s="8" customFormat="1" ht="11.25">
      <c r="A826" s="2">
        <v>1953</v>
      </c>
      <c r="B826" s="13">
        <f>SUM(C826:H826)</f>
        <v>5724812.77554403</v>
      </c>
      <c r="C826" s="13">
        <f>'UK Data Tables'!C64+'UK Data Tables'!C175+'UK Data Tables'!C284</f>
        <v>1492369.7279546186</v>
      </c>
      <c r="D826" s="13">
        <f>'UK Data Tables'!D64+'UK Data Tables'!D175+'UK Data Tables'!D284</f>
        <v>654409.8206498738</v>
      </c>
      <c r="E826" s="13">
        <f>'UK Data Tables'!E64+'UK Data Tables'!E175+'UK Data Tables'!E284+'UK Data Tables'!D393</f>
        <v>1698043.6613618403</v>
      </c>
      <c r="F826" s="13">
        <f>'UK Data Tables'!F64+'UK Data Tables'!F175+'UK Data Tables'!F284</f>
        <v>893910.7467468632</v>
      </c>
      <c r="G826" s="13">
        <f>'UK Data Tables'!G64+'UK Data Tables'!G175+'UK Data Tables'!G284</f>
        <v>971016.355346144</v>
      </c>
      <c r="H826" s="13">
        <f>'UK Data Tables'!H64+'UK Data Tables'!H175+'UK Data Tables'!H284</f>
        <v>15062.463484689659</v>
      </c>
      <c r="I826" s="14"/>
      <c r="K826" s="15">
        <f>SUM(L826:Q826)</f>
        <v>526621.4048698001</v>
      </c>
      <c r="L826" s="15">
        <f>'UK Data Tables'!L64+'UK Data Tables'!L175+'UK Data Tables'!L284</f>
        <v>184429.55064534643</v>
      </c>
      <c r="M826" s="15">
        <f>'UK Data Tables'!M64+'UK Data Tables'!M175+'UK Data Tables'!M284</f>
        <v>74247.03086984035</v>
      </c>
      <c r="N826" s="15">
        <f>'UK Data Tables'!N64+'UK Data Tables'!N175+'UK Data Tables'!N284+'UK Data Tables'!M393</f>
        <v>35126.343276702624</v>
      </c>
      <c r="O826" s="15">
        <f>'UK Data Tables'!O64+'UK Data Tables'!O175+'UK Data Tables'!O284</f>
        <v>77414.39856423636</v>
      </c>
      <c r="P826" s="15">
        <f>'UK Data Tables'!P64+'UK Data Tables'!P175+'UK Data Tables'!P284</f>
        <v>155294.1574421189</v>
      </c>
      <c r="Q826" s="15">
        <f>'UK Data Tables'!Q64+'UK Data Tables'!Q175+'UK Data Tables'!Q284</f>
        <v>109.92407155536989</v>
      </c>
      <c r="S826" s="16">
        <f>L826/C826</f>
        <v>0.12358167496342752</v>
      </c>
      <c r="T826" s="16">
        <f>M826/D826</f>
        <v>0.11345647410380846</v>
      </c>
      <c r="U826" s="16">
        <f>N826/E826</f>
        <v>0.02068636047233974</v>
      </c>
      <c r="V826" s="16">
        <f>O826/F826</f>
        <v>0.08660193296250693</v>
      </c>
      <c r="W826" s="16">
        <f>P826/G826</f>
        <v>0.15992949715739885</v>
      </c>
      <c r="X826" s="16">
        <f>Q826/H826</f>
        <v>0.007297881363636363</v>
      </c>
    </row>
    <row r="827" spans="1:24" s="8" customFormat="1" ht="11.25">
      <c r="A827" s="2">
        <v>1954</v>
      </c>
      <c r="B827" s="13">
        <f>SUM(C827:H827)</f>
        <v>5911012.0006374065</v>
      </c>
      <c r="C827" s="13">
        <f>'UK Data Tables'!C65+'UK Data Tables'!C176+'UK Data Tables'!C285</f>
        <v>1538781.0271860745</v>
      </c>
      <c r="D827" s="13">
        <f>'UK Data Tables'!D65+'UK Data Tables'!D176+'UK Data Tables'!D285</f>
        <v>677113.3269326942</v>
      </c>
      <c r="E827" s="13">
        <f>'UK Data Tables'!E65+'UK Data Tables'!E176+'UK Data Tables'!E285+'UK Data Tables'!D394</f>
        <v>1728348.2481748676</v>
      </c>
      <c r="F827" s="13">
        <f>'UK Data Tables'!F65+'UK Data Tables'!F176+'UK Data Tables'!F285</f>
        <v>891532.9588611696</v>
      </c>
      <c r="G827" s="13">
        <f>'UK Data Tables'!G65+'UK Data Tables'!G176+'UK Data Tables'!G285</f>
        <v>1061400.882629839</v>
      </c>
      <c r="H827" s="13">
        <f>'UK Data Tables'!H65+'UK Data Tables'!H176+'UK Data Tables'!H285</f>
        <v>13835.556852761796</v>
      </c>
      <c r="I827" s="14"/>
      <c r="K827" s="15">
        <f>SUM(L827:Q827)</f>
        <v>559340.543487445</v>
      </c>
      <c r="L827" s="15">
        <f>'UK Data Tables'!L65+'UK Data Tables'!L176+'UK Data Tables'!L285</f>
        <v>195770.4873989097</v>
      </c>
      <c r="M827" s="15">
        <f>'UK Data Tables'!M65+'UK Data Tables'!M176+'UK Data Tables'!M285</f>
        <v>77420.26096609436</v>
      </c>
      <c r="N827" s="15">
        <f>'UK Data Tables'!N65+'UK Data Tables'!N176+'UK Data Tables'!N285+'UK Data Tables'!M394</f>
        <v>35950.96865542402</v>
      </c>
      <c r="O827" s="15">
        <f>'UK Data Tables'!O65+'UK Data Tables'!O176+'UK Data Tables'!O285</f>
        <v>78716.74804409343</v>
      </c>
      <c r="P827" s="15">
        <f>'UK Data Tables'!P65+'UK Data Tables'!P176+'UK Data Tables'!P285</f>
        <v>171379.82258933614</v>
      </c>
      <c r="Q827" s="15">
        <f>'UK Data Tables'!Q65+'UK Data Tables'!Q176+'UK Data Tables'!Q285</f>
        <v>102.25583358739186</v>
      </c>
      <c r="S827" s="16">
        <f>L827/C827</f>
        <v>0.12722439641519995</v>
      </c>
      <c r="T827" s="16">
        <f>M827/D827</f>
        <v>0.11433870503894249</v>
      </c>
      <c r="U827" s="16">
        <f>N827/E827</f>
        <v>0.020800766681939344</v>
      </c>
      <c r="V827" s="16">
        <f>O827/F827</f>
        <v>0.08829370497378468</v>
      </c>
      <c r="W827" s="16">
        <f>P827/G827</f>
        <v>0.1614656868992867</v>
      </c>
      <c r="X827" s="16">
        <f>Q827/H827</f>
        <v>0.007390799999999999</v>
      </c>
    </row>
    <row r="828" spans="1:24" s="8" customFormat="1" ht="11.25">
      <c r="A828" s="2">
        <v>1955</v>
      </c>
      <c r="B828" s="13">
        <f>SUM(C828:H828)</f>
        <v>6169159.310801494</v>
      </c>
      <c r="C828" s="13">
        <f>'UK Data Tables'!C66+'UK Data Tables'!C177+'UK Data Tables'!C286</f>
        <v>1600680.6546845185</v>
      </c>
      <c r="D828" s="13">
        <f>'UK Data Tables'!D66+'UK Data Tables'!D177+'UK Data Tables'!D286</f>
        <v>687449.763757399</v>
      </c>
      <c r="E828" s="13">
        <f>'UK Data Tables'!E66+'UK Data Tables'!E177+'UK Data Tables'!E286+'UK Data Tables'!D395</f>
        <v>1791148.7079688245</v>
      </c>
      <c r="F828" s="13">
        <f>'UK Data Tables'!F66+'UK Data Tables'!F177+'UK Data Tables'!F286</f>
        <v>910248.3696544905</v>
      </c>
      <c r="G828" s="13">
        <f>'UK Data Tables'!G66+'UK Data Tables'!G177+'UK Data Tables'!G286</f>
        <v>1166307.3638927424</v>
      </c>
      <c r="H828" s="13">
        <f>'UK Data Tables'!H66+'UK Data Tables'!H177+'UK Data Tables'!H286</f>
        <v>13324.450843518638</v>
      </c>
      <c r="I828" s="14"/>
      <c r="K828" s="15">
        <f>SUM(L828:Q828)</f>
        <v>602237.8062112206</v>
      </c>
      <c r="L828" s="15">
        <f>'UK Data Tables'!L66+'UK Data Tables'!L177+'UK Data Tables'!L286</f>
        <v>209611.59156614693</v>
      </c>
      <c r="M828" s="15">
        <f>'UK Data Tables'!M66+'UK Data Tables'!M177+'UK Data Tables'!M286</f>
        <v>78697.6250284088</v>
      </c>
      <c r="N828" s="15">
        <f>'UK Data Tables'!N66+'UK Data Tables'!N177+'UK Data Tables'!N286+'UK Data Tables'!M395</f>
        <v>37274.6807789851</v>
      </c>
      <c r="O828" s="15">
        <f>'UK Data Tables'!O66+'UK Data Tables'!O177+'UK Data Tables'!O286</f>
        <v>82667.81318766002</v>
      </c>
      <c r="P828" s="15">
        <f>'UK Data Tables'!P66+'UK Data Tables'!P177+'UK Data Tables'!P286</f>
        <v>193886.37149285444</v>
      </c>
      <c r="Q828" s="15">
        <f>'UK Data Tables'!Q66+'UK Data Tables'!Q177+'UK Data Tables'!Q286</f>
        <v>99.7241571653037</v>
      </c>
      <c r="S828" s="16">
        <f>L828/C828</f>
        <v>0.1309515367432611</v>
      </c>
      <c r="T828" s="16">
        <f>M828/D828</f>
        <v>0.11447763775242373</v>
      </c>
      <c r="U828" s="16">
        <f>N828/E828</f>
        <v>0.020810489164383706</v>
      </c>
      <c r="V828" s="16">
        <f>O828/F828</f>
        <v>0.09081896320126213</v>
      </c>
      <c r="W828" s="16">
        <f>P828/G828</f>
        <v>0.16623951583888386</v>
      </c>
      <c r="X828" s="16">
        <f>Q828/H828</f>
        <v>0.0074842977272727255</v>
      </c>
    </row>
    <row r="829" spans="1:24" s="8" customFormat="1" ht="11.25">
      <c r="A829" s="2">
        <v>1956</v>
      </c>
      <c r="B829" s="13">
        <f>SUM(C829:H829)</f>
        <v>6326122.493748265</v>
      </c>
      <c r="C829" s="13">
        <f>'UK Data Tables'!C67+'UK Data Tables'!C178+'UK Data Tables'!C287</f>
        <v>1654252.950979528</v>
      </c>
      <c r="D829" s="13">
        <f>'UK Data Tables'!D67+'UK Data Tables'!D178+'UK Data Tables'!D287</f>
        <v>672046.4330161959</v>
      </c>
      <c r="E829" s="13">
        <f>'UK Data Tables'!E67+'UK Data Tables'!E178+'UK Data Tables'!E287+'UK Data Tables'!D396</f>
        <v>1818781.1562837905</v>
      </c>
      <c r="F829" s="13">
        <f>'UK Data Tables'!F67+'UK Data Tables'!F178+'UK Data Tables'!F287</f>
        <v>905499.6467484114</v>
      </c>
      <c r="G829" s="13">
        <f>'UK Data Tables'!G67+'UK Data Tables'!G178+'UK Data Tables'!G287</f>
        <v>1263756.7900595665</v>
      </c>
      <c r="H829" s="13">
        <f>'UK Data Tables'!H67+'UK Data Tables'!H178+'UK Data Tables'!H287</f>
        <v>11785.516660772879</v>
      </c>
      <c r="I829" s="14"/>
      <c r="K829" s="15">
        <f>SUM(L829:Q829)</f>
        <v>633133.2018668174</v>
      </c>
      <c r="L829" s="15">
        <f>'UK Data Tables'!L67+'UK Data Tables'!L178+'UK Data Tables'!L287</f>
        <v>218106.13563382238</v>
      </c>
      <c r="M829" s="15">
        <f>'UK Data Tables'!M67+'UK Data Tables'!M178+'UK Data Tables'!M287</f>
        <v>77071.83493831672</v>
      </c>
      <c r="N829" s="15">
        <f>'UK Data Tables'!N67+'UK Data Tables'!N178+'UK Data Tables'!N287+'UK Data Tables'!M396</f>
        <v>37941.843250043035</v>
      </c>
      <c r="O829" s="15">
        <f>'UK Data Tables'!O67+'UK Data Tables'!O178+'UK Data Tables'!O287</f>
        <v>83477.47336192577</v>
      </c>
      <c r="P829" s="15">
        <f>'UK Data Tables'!P67+'UK Data Tables'!P178+'UK Data Tables'!P287</f>
        <v>216446.59962324257</v>
      </c>
      <c r="Q829" s="15">
        <f>'UK Data Tables'!Q67+'UK Data Tables'!Q178+'UK Data Tables'!Q287</f>
        <v>89.31505946703163</v>
      </c>
      <c r="S829" s="16">
        <f>L829/C829</f>
        <v>0.13184569838891677</v>
      </c>
      <c r="T829" s="16">
        <f>M829/D829</f>
        <v>0.11468230638828394</v>
      </c>
      <c r="U829" s="16">
        <f>N829/E829</f>
        <v>0.020861137206615553</v>
      </c>
      <c r="V829" s="16">
        <f>O829/F829</f>
        <v>0.09218940466922079</v>
      </c>
      <c r="W829" s="16">
        <f>P829/G829</f>
        <v>0.1712723534510469</v>
      </c>
      <c r="X829" s="16">
        <f>Q829/H829</f>
        <v>0.007578374545454545</v>
      </c>
    </row>
    <row r="830" spans="1:24" s="8" customFormat="1" ht="11.25">
      <c r="A830" s="2">
        <v>1957</v>
      </c>
      <c r="B830" s="13">
        <f>SUM(C830:H830)</f>
        <v>6299097.103021978</v>
      </c>
      <c r="C830" s="13">
        <f>'UK Data Tables'!C68+'UK Data Tables'!C179+'UK Data Tables'!C288</f>
        <v>1697907.7158700284</v>
      </c>
      <c r="D830" s="13">
        <f>'UK Data Tables'!D68+'UK Data Tables'!D179+'UK Data Tables'!D288</f>
        <v>647053.054597823</v>
      </c>
      <c r="E830" s="13">
        <f>'UK Data Tables'!E68+'UK Data Tables'!E179+'UK Data Tables'!E288+'UK Data Tables'!D397</f>
        <v>1799100.1470908157</v>
      </c>
      <c r="F830" s="13">
        <f>'UK Data Tables'!F68+'UK Data Tables'!F179+'UK Data Tables'!F288</f>
        <v>849710.8117674137</v>
      </c>
      <c r="G830" s="13">
        <f>'UK Data Tables'!G68+'UK Data Tables'!G179+'UK Data Tables'!G288</f>
        <v>1294756.9510736626</v>
      </c>
      <c r="H830" s="13">
        <f>'UK Data Tables'!H68+'UK Data Tables'!H179+'UK Data Tables'!H288</f>
        <v>10568.422622235754</v>
      </c>
      <c r="I830" s="14"/>
      <c r="K830" s="15">
        <f>SUM(L830:Q830)</f>
        <v>635578.7535581309</v>
      </c>
      <c r="L830" s="15">
        <f>'UK Data Tables'!L68+'UK Data Tables'!L179+'UK Data Tables'!L288</f>
        <v>227829.3146599583</v>
      </c>
      <c r="M830" s="15">
        <f>'UK Data Tables'!M68+'UK Data Tables'!M179+'UK Data Tables'!M288</f>
        <v>74293.18577864488</v>
      </c>
      <c r="N830" s="15">
        <f>'UK Data Tables'!N68+'UK Data Tables'!N179+'UK Data Tables'!N288+'UK Data Tables'!M397</f>
        <v>37561.760162445134</v>
      </c>
      <c r="O830" s="15">
        <f>'UK Data Tables'!O68+'UK Data Tables'!O179+'UK Data Tables'!O288</f>
        <v>78592.01748949803</v>
      </c>
      <c r="P830" s="15">
        <f>'UK Data Tables'!P68+'UK Data Tables'!P179+'UK Data Tables'!P288</f>
        <v>217221.38363894765</v>
      </c>
      <c r="Q830" s="15">
        <f>'UK Data Tables'!Q68+'UK Data Tables'!Q179+'UK Data Tables'!Q288</f>
        <v>81.09182863692206</v>
      </c>
      <c r="S830" s="16">
        <f>L830/C830</f>
        <v>0.13418238961427642</v>
      </c>
      <c r="T830" s="16">
        <f>M830/D830</f>
        <v>0.1148177653296482</v>
      </c>
      <c r="U830" s="16">
        <f>N830/E830</f>
        <v>0.020878081869529788</v>
      </c>
      <c r="V830" s="16">
        <f>O830/F830</f>
        <v>0.09249266503509027</v>
      </c>
      <c r="W830" s="16">
        <f>P830/G830</f>
        <v>0.167770007690493</v>
      </c>
      <c r="X830" s="16">
        <f>Q830/H830</f>
        <v>0.007673030454545453</v>
      </c>
    </row>
    <row r="831" spans="1:24" s="8" customFormat="1" ht="11.25">
      <c r="A831" s="2">
        <v>1958</v>
      </c>
      <c r="B831" s="13">
        <f>SUM(C831:H831)</f>
        <v>6550526.663217447</v>
      </c>
      <c r="C831" s="13">
        <f>'UK Data Tables'!C69+'UK Data Tables'!C180+'UK Data Tables'!C289</f>
        <v>1658134.6181626506</v>
      </c>
      <c r="D831" s="13">
        <f>'UK Data Tables'!D69+'UK Data Tables'!D180+'UK Data Tables'!D289</f>
        <v>597618.4259269857</v>
      </c>
      <c r="E831" s="13">
        <f>'UK Data Tables'!E69+'UK Data Tables'!E180+'UK Data Tables'!E289+'UK Data Tables'!D398</f>
        <v>2014382.0815150472</v>
      </c>
      <c r="F831" s="13">
        <f>'UK Data Tables'!F69+'UK Data Tables'!F180+'UK Data Tables'!F289</f>
        <v>893229.4991298106</v>
      </c>
      <c r="G831" s="13">
        <f>'UK Data Tables'!G69+'UK Data Tables'!G180+'UK Data Tables'!G289</f>
        <v>1378291.7619817872</v>
      </c>
      <c r="H831" s="13">
        <f>'UK Data Tables'!H69+'UK Data Tables'!H180+'UK Data Tables'!H289</f>
        <v>8870.276501166112</v>
      </c>
      <c r="I831" s="14"/>
      <c r="K831" s="15">
        <f>SUM(L831:Q831)</f>
        <v>655876.6442457373</v>
      </c>
      <c r="L831" s="15">
        <f>'UK Data Tables'!L69+'UK Data Tables'!L180+'UK Data Tables'!L289</f>
        <v>235013.28003506362</v>
      </c>
      <c r="M831" s="15">
        <f>'UK Data Tables'!M69+'UK Data Tables'!M180+'UK Data Tables'!M289</f>
        <v>68355.07716346471</v>
      </c>
      <c r="N831" s="15">
        <f>'UK Data Tables'!N69+'UK Data Tables'!N180+'UK Data Tables'!N289+'UK Data Tables'!M398</f>
        <v>42767.779972567616</v>
      </c>
      <c r="O831" s="15">
        <f>'UK Data Tables'!O69+'UK Data Tables'!O180+'UK Data Tables'!O289</f>
        <v>84000.81809484307</v>
      </c>
      <c r="P831" s="15">
        <f>'UK Data Tables'!P69+'UK Data Tables'!P180+'UK Data Tables'!P289</f>
        <v>225670.782317282</v>
      </c>
      <c r="Q831" s="15">
        <f>'UK Data Tables'!Q69+'UK Data Tables'!Q180+'UK Data Tables'!Q289</f>
        <v>68.90666251627502</v>
      </c>
      <c r="S831" s="16">
        <f>L831/C831</f>
        <v>0.14173353445540968</v>
      </c>
      <c r="T831" s="16">
        <f>M831/D831</f>
        <v>0.11437913256679945</v>
      </c>
      <c r="U831" s="16">
        <f>N831/E831</f>
        <v>0.021231215450646445</v>
      </c>
      <c r="V831" s="16">
        <f>O831/F831</f>
        <v>0.09404169720847459</v>
      </c>
      <c r="W831" s="16">
        <f>P831/G831</f>
        <v>0.16373222893881303</v>
      </c>
      <c r="X831" s="16">
        <f>Q831/H831</f>
        <v>0.007768265454545453</v>
      </c>
    </row>
    <row r="832" spans="1:24" s="8" customFormat="1" ht="11.25">
      <c r="A832" s="2">
        <v>1959</v>
      </c>
      <c r="B832" s="13">
        <f>SUM(C832:H832)</f>
        <v>6819827.55951698</v>
      </c>
      <c r="C832" s="13">
        <f>'UK Data Tables'!C70+'UK Data Tables'!C181+'UK Data Tables'!C290</f>
        <v>1694970.1051197704</v>
      </c>
      <c r="D832" s="13">
        <f>'UK Data Tables'!D70+'UK Data Tables'!D181+'UK Data Tables'!D290</f>
        <v>617537.379781331</v>
      </c>
      <c r="E832" s="13">
        <f>'UK Data Tables'!E70+'UK Data Tables'!E181+'UK Data Tables'!E290+'UK Data Tables'!D399</f>
        <v>2119654.2803098494</v>
      </c>
      <c r="F832" s="13">
        <f>'UK Data Tables'!F70+'UK Data Tables'!F181+'UK Data Tables'!F290</f>
        <v>916065.3540539867</v>
      </c>
      <c r="G832" s="13">
        <f>'UK Data Tables'!G70+'UK Data Tables'!G181+'UK Data Tables'!G290</f>
        <v>1463447.4221708928</v>
      </c>
      <c r="H832" s="13">
        <f>'UK Data Tables'!H70+'UK Data Tables'!H181+'UK Data Tables'!H290</f>
        <v>8153.018081149589</v>
      </c>
      <c r="I832" s="14"/>
      <c r="K832" s="15">
        <f>SUM(L832:Q832)</f>
        <v>688276.92226883</v>
      </c>
      <c r="L832" s="15">
        <f>'UK Data Tables'!L70+'UK Data Tables'!L181+'UK Data Tables'!L290</f>
        <v>249433.84231908977</v>
      </c>
      <c r="M832" s="15">
        <f>'UK Data Tables'!M70+'UK Data Tables'!M181+'UK Data Tables'!M290</f>
        <v>70653.30567774894</v>
      </c>
      <c r="N832" s="15">
        <f>'UK Data Tables'!N70+'UK Data Tables'!N181+'UK Data Tables'!N290+'UK Data Tables'!M399</f>
        <v>44672.99897429444</v>
      </c>
      <c r="O832" s="15">
        <f>'UK Data Tables'!O70+'UK Data Tables'!O181+'UK Data Tables'!O290</f>
        <v>87742.24640132976</v>
      </c>
      <c r="P832" s="15">
        <f>'UK Data Tables'!P70+'UK Data Tables'!P181+'UK Data Tables'!P290</f>
        <v>235710.41291364143</v>
      </c>
      <c r="Q832" s="15">
        <f>'UK Data Tables'!Q70+'UK Data Tables'!Q181+'UK Data Tables'!Q290</f>
        <v>64.11598272568953</v>
      </c>
      <c r="S832" s="16">
        <f>L832/C832</f>
        <v>0.1471612045343208</v>
      </c>
      <c r="T832" s="16">
        <f>M832/D832</f>
        <v>0.11441138300448656</v>
      </c>
      <c r="U832" s="16">
        <f>N832/E832</f>
        <v>0.021075606238845787</v>
      </c>
      <c r="V832" s="16">
        <f>O832/F832</f>
        <v>0.09578164484993591</v>
      </c>
      <c r="W832" s="16">
        <f>P832/G832</f>
        <v>0.1610651734682659</v>
      </c>
      <c r="X832" s="16">
        <f>Q832/H832</f>
        <v>0.007864079545454544</v>
      </c>
    </row>
    <row r="833" spans="1:24" s="8" customFormat="1" ht="11.25">
      <c r="A833" s="2">
        <v>1960</v>
      </c>
      <c r="B833" s="13">
        <f>SUM(C833:H833)</f>
        <v>7247499.367918351</v>
      </c>
      <c r="C833" s="13">
        <f>'UK Data Tables'!C71+'UK Data Tables'!C182+'UK Data Tables'!C291</f>
        <v>1774007.842420642</v>
      </c>
      <c r="D833" s="13">
        <f>'UK Data Tables'!D71+'UK Data Tables'!D182+'UK Data Tables'!D291</f>
        <v>628857.8645030642</v>
      </c>
      <c r="E833" s="13">
        <f>'UK Data Tables'!E71+'UK Data Tables'!E182+'UK Data Tables'!E291+'UK Data Tables'!D400</f>
        <v>2200439.097387208</v>
      </c>
      <c r="F833" s="13">
        <f>'UK Data Tables'!F71+'UK Data Tables'!F182+'UK Data Tables'!F291</f>
        <v>915419.6197058593</v>
      </c>
      <c r="G833" s="13">
        <f>'UK Data Tables'!G71+'UK Data Tables'!G182+'UK Data Tables'!G291</f>
        <v>1722604.6689374312</v>
      </c>
      <c r="H833" s="13">
        <f>'UK Data Tables'!H71+'UK Data Tables'!H182+'UK Data Tables'!H291</f>
        <v>6170.2749641454875</v>
      </c>
      <c r="I833" s="14"/>
      <c r="K833" s="15">
        <f>SUM(L833:Q833)</f>
        <v>774915.2401821967</v>
      </c>
      <c r="L833" s="15">
        <f>'UK Data Tables'!L71+'UK Data Tables'!L182+'UK Data Tables'!L291</f>
        <v>271346.74372901005</v>
      </c>
      <c r="M833" s="15">
        <f>'UK Data Tables'!M71+'UK Data Tables'!M182+'UK Data Tables'!M291</f>
        <v>72077.05724127409</v>
      </c>
      <c r="N833" s="15">
        <f>'UK Data Tables'!N71+'UK Data Tables'!N182+'UK Data Tables'!N291+'UK Data Tables'!M400</f>
        <v>46428.8502797259</v>
      </c>
      <c r="O833" s="15">
        <f>'UK Data Tables'!O71+'UK Data Tables'!O182+'UK Data Tables'!O291</f>
        <v>89932.7602654359</v>
      </c>
      <c r="P833" s="15">
        <f>'UK Data Tables'!P71+'UK Data Tables'!P182+'UK Data Tables'!P291</f>
        <v>295080.7103611789</v>
      </c>
      <c r="Q833" s="15">
        <f>'UK Data Tables'!Q71+'UK Data Tables'!Q182+'UK Data Tables'!Q291</f>
        <v>49.11830557185385</v>
      </c>
      <c r="S833" s="16">
        <f>L833/C833</f>
        <v>0.15295690201614676</v>
      </c>
      <c r="T833" s="16">
        <f>M833/D833</f>
        <v>0.11461581592563971</v>
      </c>
      <c r="U833" s="16">
        <f>N833/E833</f>
        <v>0.021099811548910996</v>
      </c>
      <c r="V833" s="16">
        <f>O833/F833</f>
        <v>0.09824211577891777</v>
      </c>
      <c r="W833" s="16">
        <f>P833/G833</f>
        <v>0.17129914697328438</v>
      </c>
      <c r="X833" s="16">
        <f>Q833/H833</f>
        <v>0.007960472727272726</v>
      </c>
    </row>
    <row r="834" spans="1:24" s="8" customFormat="1" ht="11.25">
      <c r="A834" s="2">
        <v>1961</v>
      </c>
      <c r="B834" s="13">
        <f>SUM(C834:H834)</f>
        <v>7401411.527519658</v>
      </c>
      <c r="C834" s="13">
        <f>'UK Data Tables'!C72+'UK Data Tables'!C183+'UK Data Tables'!C292</f>
        <v>1734034.1527403598</v>
      </c>
      <c r="D834" s="13">
        <f>'UK Data Tables'!D72+'UK Data Tables'!D183+'UK Data Tables'!D292</f>
        <v>605908.1405767986</v>
      </c>
      <c r="E834" s="13">
        <f>'UK Data Tables'!E72+'UK Data Tables'!E183+'UK Data Tables'!E292+'UK Data Tables'!D401</f>
        <v>2234625.827673627</v>
      </c>
      <c r="F834" s="13">
        <f>'UK Data Tables'!F72+'UK Data Tables'!F183+'UK Data Tables'!F292</f>
        <v>936906.8163031657</v>
      </c>
      <c r="G834" s="13">
        <f>'UK Data Tables'!G72+'UK Data Tables'!G183+'UK Data Tables'!G292</f>
        <v>1884689.53728096</v>
      </c>
      <c r="H834" s="13">
        <f>'UK Data Tables'!H72+'UK Data Tables'!H183+'UK Data Tables'!H292</f>
        <v>5247.052944748022</v>
      </c>
      <c r="I834" s="14"/>
      <c r="K834" s="15">
        <f>SUM(L834:Q834)</f>
        <v>831320.9148209842</v>
      </c>
      <c r="L834" s="15">
        <f>'UK Data Tables'!L72+'UK Data Tables'!L183+'UK Data Tables'!L292</f>
        <v>286456.2408384696</v>
      </c>
      <c r="M834" s="15">
        <f>'UK Data Tables'!M72+'UK Data Tables'!M183+'UK Data Tables'!M292</f>
        <v>69357.04090474204</v>
      </c>
      <c r="N834" s="15">
        <f>'UK Data Tables'!N72+'UK Data Tables'!N183+'UK Data Tables'!N292+'UK Data Tables'!M401</f>
        <v>47148.82480714525</v>
      </c>
      <c r="O834" s="15">
        <f>'UK Data Tables'!O72+'UK Data Tables'!O183+'UK Data Tables'!O292</f>
        <v>93725.94015731342</v>
      </c>
      <c r="P834" s="15">
        <f>'UK Data Tables'!P72+'UK Data Tables'!P183+'UK Data Tables'!P292</f>
        <v>334590.59027279954</v>
      </c>
      <c r="Q834" s="15">
        <f>'UK Data Tables'!Q72+'UK Data Tables'!Q183+'UK Data Tables'!Q292</f>
        <v>42.277840514395216</v>
      </c>
      <c r="S834" s="16">
        <f>L834/C834</f>
        <v>0.16519642383385122</v>
      </c>
      <c r="T834" s="16">
        <f>M834/D834</f>
        <v>0.11446791396253087</v>
      </c>
      <c r="U834" s="16">
        <f>N834/E834</f>
        <v>0.021099203375909183</v>
      </c>
      <c r="V834" s="16">
        <f>O834/F834</f>
        <v>0.10003763290690527</v>
      </c>
      <c r="W834" s="16">
        <f>P834/G834</f>
        <v>0.1775308790409656</v>
      </c>
      <c r="X834" s="16">
        <f>Q834/H834</f>
        <v>0.008057444999999998</v>
      </c>
    </row>
    <row r="835" spans="1:24" s="8" customFormat="1" ht="11.25">
      <c r="A835" s="2">
        <v>1962</v>
      </c>
      <c r="B835" s="13">
        <f>SUM(C835:H835)</f>
        <v>7819096.921969541</v>
      </c>
      <c r="C835" s="13">
        <f>'UK Data Tables'!C73+'UK Data Tables'!C184+'UK Data Tables'!C293</f>
        <v>1704254.6089000548</v>
      </c>
      <c r="D835" s="13">
        <f>'UK Data Tables'!D73+'UK Data Tables'!D184+'UK Data Tables'!D293</f>
        <v>588014.5369287179</v>
      </c>
      <c r="E835" s="13">
        <f>'UK Data Tables'!E73+'UK Data Tables'!E184+'UK Data Tables'!E293+'UK Data Tables'!D402</f>
        <v>2458096.7994063795</v>
      </c>
      <c r="F835" s="13">
        <f>'UK Data Tables'!F73+'UK Data Tables'!F184+'UK Data Tables'!F293</f>
        <v>967232.487752194</v>
      </c>
      <c r="G835" s="13">
        <f>'UK Data Tables'!G73+'UK Data Tables'!G184+'UK Data Tables'!G293</f>
        <v>2097354.2991221542</v>
      </c>
      <c r="H835" s="13">
        <f>'UK Data Tables'!H73+'UK Data Tables'!H184+'UK Data Tables'!H293</f>
        <v>4144.18986004112</v>
      </c>
      <c r="I835" s="14"/>
      <c r="K835" s="15">
        <f>SUM(L835:Q835)</f>
        <v>880823.3386412867</v>
      </c>
      <c r="L835" s="15">
        <f>'UK Data Tables'!L73+'UK Data Tables'!L184+'UK Data Tables'!L293</f>
        <v>300963.9431449604</v>
      </c>
      <c r="M835" s="15">
        <f>'UK Data Tables'!M73+'UK Data Tables'!M184+'UK Data Tables'!M293</f>
        <v>67317.99624709121</v>
      </c>
      <c r="N835" s="15">
        <f>'UK Data Tables'!N73+'UK Data Tables'!N184+'UK Data Tables'!N293+'UK Data Tables'!M402</f>
        <v>52297.994440220966</v>
      </c>
      <c r="O835" s="15">
        <f>'UK Data Tables'!O73+'UK Data Tables'!O184+'UK Data Tables'!O293</f>
        <v>99160.40422688652</v>
      </c>
      <c r="P835" s="15">
        <f>'UK Data Tables'!P73+'UK Data Tables'!P184+'UK Data Tables'!P293</f>
        <v>361049.2047288888</v>
      </c>
      <c r="Q835" s="15">
        <f>'UK Data Tables'!Q73+'UK Data Tables'!Q184+'UK Data Tables'!Q293</f>
        <v>33.795853238854015</v>
      </c>
      <c r="S835" s="16">
        <f>L835/C835</f>
        <v>0.1765956457287834</v>
      </c>
      <c r="T835" s="16">
        <f>M835/D835</f>
        <v>0.11448355783634623</v>
      </c>
      <c r="U835" s="16">
        <f>N835/E835</f>
        <v>0.021275807548689997</v>
      </c>
      <c r="V835" s="16">
        <f>O835/F835</f>
        <v>0.10251972042143762</v>
      </c>
      <c r="W835" s="16">
        <f>P835/G835</f>
        <v>0.17214507099730628</v>
      </c>
      <c r="X835" s="16">
        <f>Q835/H835</f>
        <v>0.008154996363636362</v>
      </c>
    </row>
    <row r="836" spans="1:24" s="8" customFormat="1" ht="11.25">
      <c r="A836" s="2">
        <v>1963</v>
      </c>
      <c r="B836" s="13">
        <f>SUM(C836:H836)</f>
        <v>8086425.520602637</v>
      </c>
      <c r="C836" s="13">
        <f>'UK Data Tables'!C74+'UK Data Tables'!C185+'UK Data Tables'!C294</f>
        <v>1682810.0703780216</v>
      </c>
      <c r="D836" s="13">
        <f>'UK Data Tables'!D74+'UK Data Tables'!D185+'UK Data Tables'!D294</f>
        <v>564342.0013357189</v>
      </c>
      <c r="E836" s="13">
        <f>'UK Data Tables'!E74+'UK Data Tables'!E185+'UK Data Tables'!E294+'UK Data Tables'!D403</f>
        <v>2528146.4710516157</v>
      </c>
      <c r="F836" s="13">
        <f>'UK Data Tables'!F74+'UK Data Tables'!F185+'UK Data Tables'!F294</f>
        <v>1010935.8084067686</v>
      </c>
      <c r="G836" s="13">
        <f>'UK Data Tables'!G74+'UK Data Tables'!G185+'UK Data Tables'!G294</f>
        <v>2297007.6973416014</v>
      </c>
      <c r="H836" s="13">
        <f>'UK Data Tables'!H74+'UK Data Tables'!H185+'UK Data Tables'!H294</f>
        <v>3183.472088910757</v>
      </c>
      <c r="I836" s="14"/>
      <c r="K836" s="15">
        <f>SUM(L836:Q836)</f>
        <v>940536.0183927773</v>
      </c>
      <c r="L836" s="15">
        <f>'UK Data Tables'!L74+'UK Data Tables'!L185+'UK Data Tables'!L294</f>
        <v>309086.7384870836</v>
      </c>
      <c r="M836" s="15">
        <f>'UK Data Tables'!M74+'UK Data Tables'!M185+'UK Data Tables'!M294</f>
        <v>64823.06970971942</v>
      </c>
      <c r="N836" s="15">
        <f>'UK Data Tables'!N74+'UK Data Tables'!N185+'UK Data Tables'!N294+'UK Data Tables'!M403</f>
        <v>53745.8728494727</v>
      </c>
      <c r="O836" s="15">
        <f>'UK Data Tables'!O74+'UK Data Tables'!O185+'UK Data Tables'!O294</f>
        <v>107337.28471069594</v>
      </c>
      <c r="P836" s="15">
        <f>'UK Data Tables'!P74+'UK Data Tables'!P185+'UK Data Tables'!P294</f>
        <v>405516.7790369338</v>
      </c>
      <c r="Q836" s="15">
        <f>'UK Data Tables'!Q74+'UK Data Tables'!Q185+'UK Data Tables'!Q294</f>
        <v>26.273598871922655</v>
      </c>
      <c r="S836" s="16">
        <f>L836/C836</f>
        <v>0.18367297886305806</v>
      </c>
      <c r="T836" s="16">
        <f>M836/D836</f>
        <v>0.11486486838883557</v>
      </c>
      <c r="U836" s="16">
        <f>N836/E836</f>
        <v>0.021259002777286238</v>
      </c>
      <c r="V836" s="16">
        <f>O836/F836</f>
        <v>0.10617616253979482</v>
      </c>
      <c r="W836" s="16">
        <f>P836/G836</f>
        <v>0.17654132352549406</v>
      </c>
      <c r="X836" s="16">
        <f>Q836/H836</f>
        <v>0.008253126818181815</v>
      </c>
    </row>
    <row r="837" spans="1:24" s="8" customFormat="1" ht="11.25">
      <c r="A837" s="2">
        <v>1964</v>
      </c>
      <c r="B837" s="13">
        <f>SUM(C837:H837)</f>
        <v>8383138.295430295</v>
      </c>
      <c r="C837" s="13">
        <f>'UK Data Tables'!C75+'UK Data Tables'!C186+'UK Data Tables'!C295</f>
        <v>1785420.9996376869</v>
      </c>
      <c r="D837" s="13">
        <f>'UK Data Tables'!D75+'UK Data Tables'!D186+'UK Data Tables'!D295</f>
        <v>552095.6003976973</v>
      </c>
      <c r="E837" s="13">
        <f>'UK Data Tables'!E75+'UK Data Tables'!E186+'UK Data Tables'!E295+'UK Data Tables'!D404</f>
        <v>2581073.5261745225</v>
      </c>
      <c r="F837" s="13">
        <f>'UK Data Tables'!F75+'UK Data Tables'!F186+'UK Data Tables'!F295</f>
        <v>1072784.454830685</v>
      </c>
      <c r="G837" s="13">
        <f>'UK Data Tables'!G75+'UK Data Tables'!G186+'UK Data Tables'!G295</f>
        <v>2389357.8554841746</v>
      </c>
      <c r="H837" s="13">
        <f>'UK Data Tables'!H75+'UK Data Tables'!H186+'UK Data Tables'!H295</f>
        <v>2405.858905528385</v>
      </c>
      <c r="I837" s="14"/>
      <c r="K837" s="15">
        <f>SUM(L837:Q837)</f>
        <v>996453.0364297536</v>
      </c>
      <c r="L837" s="15">
        <f>'UK Data Tables'!L75+'UK Data Tables'!L186+'UK Data Tables'!L295</f>
        <v>348200.57760404726</v>
      </c>
      <c r="M837" s="15">
        <f>'UK Data Tables'!M75+'UK Data Tables'!M186+'UK Data Tables'!M295</f>
        <v>63360.162806417786</v>
      </c>
      <c r="N837" s="15">
        <f>'UK Data Tables'!N75+'UK Data Tables'!N186+'UK Data Tables'!N295+'UK Data Tables'!M404</f>
        <v>54834.318870608535</v>
      </c>
      <c r="O837" s="15">
        <f>'UK Data Tables'!O75+'UK Data Tables'!O186+'UK Data Tables'!O295</f>
        <v>115086.67718672812</v>
      </c>
      <c r="P837" s="15">
        <f>'UK Data Tables'!P75+'UK Data Tables'!P186+'UK Data Tables'!P295</f>
        <v>414951.206622059</v>
      </c>
      <c r="Q837" s="15">
        <f>'UK Data Tables'!Q75+'UK Data Tables'!Q186+'UK Data Tables'!Q295</f>
        <v>20.093339892970345</v>
      </c>
      <c r="S837" s="16">
        <f>L837/C837</f>
        <v>0.19502435429778586</v>
      </c>
      <c r="T837" s="16">
        <f>M837/D837</f>
        <v>0.11476302792628096</v>
      </c>
      <c r="U837" s="16">
        <f>N837/E837</f>
        <v>0.02124477211305171</v>
      </c>
      <c r="V837" s="16">
        <f>O837/F837</f>
        <v>0.10727847208122715</v>
      </c>
      <c r="W837" s="16">
        <f>P837/G837</f>
        <v>0.17366641236667085</v>
      </c>
      <c r="X837" s="16">
        <f>Q837/H837</f>
        <v>0.008351836363636362</v>
      </c>
    </row>
    <row r="838" spans="1:24" s="8" customFormat="1" ht="11.25">
      <c r="A838" s="2">
        <v>1965</v>
      </c>
      <c r="B838" s="13">
        <f>SUM(C838:H838)</f>
        <v>8565808.624868691</v>
      </c>
      <c r="C838" s="13">
        <f>'UK Data Tables'!C76+'UK Data Tables'!C187+'UK Data Tables'!C296</f>
        <v>1786053.0710380715</v>
      </c>
      <c r="D838" s="13">
        <f>'UK Data Tables'!D76+'UK Data Tables'!D187+'UK Data Tables'!D296</f>
        <v>526426.0813535855</v>
      </c>
      <c r="E838" s="13">
        <f>'UK Data Tables'!E76+'UK Data Tables'!E187+'UK Data Tables'!E296+'UK Data Tables'!D405</f>
        <v>2693402.7696361626</v>
      </c>
      <c r="F838" s="13">
        <f>'UK Data Tables'!F76+'UK Data Tables'!F187+'UK Data Tables'!F296</f>
        <v>1130701.9521246934</v>
      </c>
      <c r="G838" s="13">
        <f>'UK Data Tables'!G76+'UK Data Tables'!G187+'UK Data Tables'!G296</f>
        <v>2427596.663528391</v>
      </c>
      <c r="H838" s="13">
        <f>'UK Data Tables'!H76+'UK Data Tables'!H187+'UK Data Tables'!H296</f>
        <v>1628.0871877856853</v>
      </c>
      <c r="I838" s="14"/>
      <c r="K838" s="15">
        <f>SUM(L838:Q838)</f>
        <v>1020399.8622221088</v>
      </c>
      <c r="L838" s="15">
        <f>'UK Data Tables'!L76+'UK Data Tables'!L187+'UK Data Tables'!L296</f>
        <v>361202.61311989045</v>
      </c>
      <c r="M838" s="15">
        <f>'UK Data Tables'!M76+'UK Data Tables'!M187+'UK Data Tables'!M296</f>
        <v>61890.96262079693</v>
      </c>
      <c r="N838" s="15">
        <f>'UK Data Tables'!N76+'UK Data Tables'!N187+'UK Data Tables'!N296+'UK Data Tables'!M405</f>
        <v>57797.8096143865</v>
      </c>
      <c r="O838" s="15">
        <f>'UK Data Tables'!O76+'UK Data Tables'!O187+'UK Data Tables'!O296</f>
        <v>123064.47194353945</v>
      </c>
      <c r="P838" s="15">
        <f>'UK Data Tables'!P76+'UK Data Tables'!P187+'UK Data Tables'!P296</f>
        <v>416430.2457551606</v>
      </c>
      <c r="Q838" s="15">
        <f>'UK Data Tables'!Q76+'UK Data Tables'!Q187+'UK Data Tables'!Q296</f>
        <v>13.759168334875296</v>
      </c>
      <c r="S838" s="16">
        <f>L838/C838</f>
        <v>0.20223509534907377</v>
      </c>
      <c r="T838" s="16">
        <f>M838/D838</f>
        <v>0.1175681920273751</v>
      </c>
      <c r="U838" s="16">
        <f>N838/E838</f>
        <v>0.021459029546551663</v>
      </c>
      <c r="V838" s="16">
        <f>O838/F838</f>
        <v>0.10883900192468045</v>
      </c>
      <c r="W838" s="16">
        <f>P838/G838</f>
        <v>0.17154012938454938</v>
      </c>
      <c r="X838" s="16">
        <f>Q838/H838</f>
        <v>0.008451124999999999</v>
      </c>
    </row>
    <row r="839" spans="1:24" s="8" customFormat="1" ht="11.25">
      <c r="A839" s="2">
        <v>1966</v>
      </c>
      <c r="B839" s="13">
        <f>SUM(C839:H839)</f>
        <v>8670919.240346698</v>
      </c>
      <c r="C839" s="13">
        <f>'UK Data Tables'!C77+'UK Data Tables'!C188+'UK Data Tables'!C297</f>
        <v>1741166.8343833017</v>
      </c>
      <c r="D839" s="13">
        <f>'UK Data Tables'!D77+'UK Data Tables'!D188+'UK Data Tables'!D297</f>
        <v>486237.1739630131</v>
      </c>
      <c r="E839" s="13">
        <f>'UK Data Tables'!E77+'UK Data Tables'!E188+'UK Data Tables'!E297+'UK Data Tables'!D406</f>
        <v>2773887.9592834935</v>
      </c>
      <c r="F839" s="13">
        <f>'UK Data Tables'!F77+'UK Data Tables'!F188+'UK Data Tables'!F297</f>
        <v>1183003.1507093147</v>
      </c>
      <c r="G839" s="13">
        <f>'UK Data Tables'!G77+'UK Data Tables'!G188+'UK Data Tables'!G297</f>
        <v>2485400.765129063</v>
      </c>
      <c r="H839" s="13">
        <f>'UK Data Tables'!H77+'UK Data Tables'!H188+'UK Data Tables'!H297</f>
        <v>1223.3568785113919</v>
      </c>
      <c r="I839" s="14"/>
      <c r="K839" s="15">
        <f>SUM(L839:Q839)</f>
        <v>1032531.615131625</v>
      </c>
      <c r="L839" s="15">
        <f>'UK Data Tables'!L77+'UK Data Tables'!L188+'UK Data Tables'!L297</f>
        <v>363001.558527975</v>
      </c>
      <c r="M839" s="15">
        <f>'UK Data Tables'!M77+'UK Data Tables'!M188+'UK Data Tables'!M297</f>
        <v>58151.1229101655</v>
      </c>
      <c r="N839" s="15">
        <f>'UK Data Tables'!N77+'UK Data Tables'!N188+'UK Data Tables'!N297+'UK Data Tables'!M406</f>
        <v>60293.81758045018</v>
      </c>
      <c r="O839" s="15">
        <f>'UK Data Tables'!O77+'UK Data Tables'!O188+'UK Data Tables'!O297</f>
        <v>130847.91350417117</v>
      </c>
      <c r="P839" s="15">
        <f>'UK Data Tables'!P77+'UK Data Tables'!P188+'UK Data Tables'!P297</f>
        <v>420226.74169309216</v>
      </c>
      <c r="Q839" s="15">
        <f>'UK Data Tables'!Q77+'UK Data Tables'!Q188+'UK Data Tables'!Q297</f>
        <v>10.460915771009976</v>
      </c>
      <c r="S839" s="16">
        <f>L839/C839</f>
        <v>0.20848177863239933</v>
      </c>
      <c r="T839" s="16">
        <f>M839/D839</f>
        <v>0.11959415286209465</v>
      </c>
      <c r="U839" s="16">
        <f>N839/E839</f>
        <v>0.021736212300378678</v>
      </c>
      <c r="V839" s="16">
        <f>O839/F839</f>
        <v>0.11060656383350823</v>
      </c>
      <c r="W839" s="16">
        <f>P839/G839</f>
        <v>0.16907806080572702</v>
      </c>
      <c r="X839" s="16">
        <f>Q839/H839</f>
        <v>0.008550992727272727</v>
      </c>
    </row>
    <row r="840" spans="1:24" s="8" customFormat="1" ht="11.25">
      <c r="A840" s="2">
        <v>1967</v>
      </c>
      <c r="B840" s="13">
        <f>SUM(C840:H840)</f>
        <v>8679253.797517437</v>
      </c>
      <c r="C840" s="13">
        <f>'UK Data Tables'!C78+'UK Data Tables'!C189+'UK Data Tables'!C298</f>
        <v>1692798.718388186</v>
      </c>
      <c r="D840" s="13">
        <f>'UK Data Tables'!D78+'UK Data Tables'!D189+'UK Data Tables'!D298</f>
        <v>439122.50950104813</v>
      </c>
      <c r="E840" s="13">
        <f>'UK Data Tables'!E78+'UK Data Tables'!E189+'UK Data Tables'!E298+'UK Data Tables'!D407</f>
        <v>2788918.0160087026</v>
      </c>
      <c r="F840" s="13">
        <f>'UK Data Tables'!F78+'UK Data Tables'!F189+'UK Data Tables'!F298</f>
        <v>1245372.8500472228</v>
      </c>
      <c r="G840" s="13">
        <f>'UK Data Tables'!G78+'UK Data Tables'!G189+'UK Data Tables'!G298</f>
        <v>2512310.107388408</v>
      </c>
      <c r="H840" s="13">
        <f>'UK Data Tables'!H78+'UK Data Tables'!H189+'UK Data Tables'!H298</f>
        <v>731.5961838706343</v>
      </c>
      <c r="I840" s="14"/>
      <c r="K840" s="15">
        <f>SUM(L840:Q840)</f>
        <v>1043548.5854471298</v>
      </c>
      <c r="L840" s="15">
        <f>'UK Data Tables'!L78+'UK Data Tables'!L189+'UK Data Tables'!L298</f>
        <v>364084.50539897627</v>
      </c>
      <c r="M840" s="15">
        <f>'UK Data Tables'!M78+'UK Data Tables'!M189+'UK Data Tables'!M298</f>
        <v>53571.019231814316</v>
      </c>
      <c r="N840" s="15">
        <f>'UK Data Tables'!N78+'UK Data Tables'!N189+'UK Data Tables'!N298+'UK Data Tables'!M407</f>
        <v>61630.62932826165</v>
      </c>
      <c r="O840" s="15">
        <f>'UK Data Tables'!O78+'UK Data Tables'!O189+'UK Data Tables'!O298</f>
        <v>139780.81998903566</v>
      </c>
      <c r="P840" s="15">
        <f>'UK Data Tables'!P78+'UK Data Tables'!P189+'UK Data Tables'!P298</f>
        <v>424475.28213888546</v>
      </c>
      <c r="Q840" s="15">
        <f>'UK Data Tables'!Q78+'UK Data Tables'!Q189+'UK Data Tables'!Q298</f>
        <v>6.32936015644204</v>
      </c>
      <c r="S840" s="16">
        <f>L840/C840</f>
        <v>0.21507843870867452</v>
      </c>
      <c r="T840" s="16">
        <f>M840/D840</f>
        <v>0.12199561186850626</v>
      </c>
      <c r="U840" s="16">
        <f>N840/E840</f>
        <v>0.022098401234634694</v>
      </c>
      <c r="V840" s="16">
        <f>O840/F840</f>
        <v>0.11224013754895602</v>
      </c>
      <c r="W840" s="16">
        <f>P840/G840</f>
        <v>0.16895815563952624</v>
      </c>
      <c r="X840" s="16">
        <f>Q840/H840</f>
        <v>0.008651439545454545</v>
      </c>
    </row>
    <row r="841" spans="1:24" s="8" customFormat="1" ht="11.25">
      <c r="A841" s="2">
        <v>1968</v>
      </c>
      <c r="B841" s="13">
        <f>SUM(C841:H841)</f>
        <v>8779732.239477245</v>
      </c>
      <c r="C841" s="13">
        <f>'UK Data Tables'!C79+'UK Data Tables'!C190+'UK Data Tables'!C299</f>
        <v>1683064.1334062908</v>
      </c>
      <c r="D841" s="13">
        <f>'UK Data Tables'!D79+'UK Data Tables'!D190+'UK Data Tables'!D299</f>
        <v>410428.32862106594</v>
      </c>
      <c r="E841" s="13">
        <f>'UK Data Tables'!E79+'UK Data Tables'!E190+'UK Data Tables'!E299+'UK Data Tables'!D408</f>
        <v>2675662.625480158</v>
      </c>
      <c r="F841" s="13">
        <f>'UK Data Tables'!F79+'UK Data Tables'!F190+'UK Data Tables'!F299</f>
        <v>1330564.2781986517</v>
      </c>
      <c r="G841" s="13">
        <f>'UK Data Tables'!G79+'UK Data Tables'!G190+'UK Data Tables'!G299</f>
        <v>2679619.335831539</v>
      </c>
      <c r="H841" s="13">
        <f>'UK Data Tables'!H79+'UK Data Tables'!H190+'UK Data Tables'!H299</f>
        <v>393.53793953885526</v>
      </c>
      <c r="I841" s="14"/>
      <c r="K841" s="15">
        <f>SUM(L841:Q841)</f>
        <v>1112965.4887439155</v>
      </c>
      <c r="L841" s="15">
        <f>'UK Data Tables'!L79+'UK Data Tables'!L190+'UK Data Tables'!L299</f>
        <v>376402.8023247287</v>
      </c>
      <c r="M841" s="15">
        <f>'UK Data Tables'!M79+'UK Data Tables'!M190+'UK Data Tables'!M299</f>
        <v>51992.83146613426</v>
      </c>
      <c r="N841" s="15">
        <f>'UK Data Tables'!N79+'UK Data Tables'!N190+'UK Data Tables'!N299+'UK Data Tables'!M408</f>
        <v>60838.966030100506</v>
      </c>
      <c r="O841" s="15">
        <f>'UK Data Tables'!O79+'UK Data Tables'!O190+'UK Data Tables'!O299</f>
        <v>150769.3741959974</v>
      </c>
      <c r="P841" s="15">
        <f>'UK Data Tables'!P79+'UK Data Tables'!P190+'UK Data Tables'!P299</f>
        <v>472958.07029973366</v>
      </c>
      <c r="Q841" s="15">
        <f>'UK Data Tables'!Q79+'UK Data Tables'!Q190+'UK Data Tables'!Q299</f>
        <v>3.444427220866827</v>
      </c>
      <c r="S841" s="16">
        <f>L841/C841</f>
        <v>0.22364139004194752</v>
      </c>
      <c r="T841" s="16">
        <f>M841/D841</f>
        <v>0.12667944155028688</v>
      </c>
      <c r="U841" s="16">
        <f>N841/E841</f>
        <v>0.02273790628561877</v>
      </c>
      <c r="V841" s="16">
        <f>O841/F841</f>
        <v>0.11331235676949965</v>
      </c>
      <c r="W841" s="16">
        <f>P841/G841</f>
        <v>0.1765019620419202</v>
      </c>
      <c r="X841" s="16">
        <f>Q841/H841</f>
        <v>0.00875246545454545</v>
      </c>
    </row>
    <row r="842" spans="1:24" s="8" customFormat="1" ht="11.25">
      <c r="A842" s="2">
        <v>1969</v>
      </c>
      <c r="B842" s="13">
        <f>SUM(C842:H842)</f>
        <v>9072648.907664375</v>
      </c>
      <c r="C842" s="13">
        <f>'UK Data Tables'!C80+'UK Data Tables'!C191+'UK Data Tables'!C300</f>
        <v>1714637.23102405</v>
      </c>
      <c r="D842" s="13">
        <f>'UK Data Tables'!D80+'UK Data Tables'!D191+'UK Data Tables'!D300</f>
        <v>417766.5069132227</v>
      </c>
      <c r="E842" s="13">
        <f>'UK Data Tables'!E80+'UK Data Tables'!E191+'UK Data Tables'!E300+'UK Data Tables'!D409</f>
        <v>2716250.3976822975</v>
      </c>
      <c r="F842" s="13">
        <f>'UK Data Tables'!F80+'UK Data Tables'!F191+'UK Data Tables'!F300</f>
        <v>1427949.663177008</v>
      </c>
      <c r="G842" s="13">
        <f>'UK Data Tables'!G80+'UK Data Tables'!G191+'UK Data Tables'!G300</f>
        <v>2795849.4662779393</v>
      </c>
      <c r="H842" s="13">
        <f>'UK Data Tables'!H80+'UK Data Tables'!H191+'UK Data Tables'!H300</f>
        <v>195.64258985756413</v>
      </c>
      <c r="I842" s="14"/>
      <c r="K842" s="15">
        <f>SUM(L842:Q842)</f>
        <v>1156995.1298682396</v>
      </c>
      <c r="L842" s="15">
        <f>'UK Data Tables'!L80+'UK Data Tables'!L191+'UK Data Tables'!L300</f>
        <v>380180.8853306147</v>
      </c>
      <c r="M842" s="15">
        <f>'UK Data Tables'!M80+'UK Data Tables'!M191+'UK Data Tables'!M300</f>
        <v>55115.171382133405</v>
      </c>
      <c r="N842" s="15">
        <f>'UK Data Tables'!N80+'UK Data Tables'!N191+'UK Data Tables'!N300+'UK Data Tables'!M409</f>
        <v>63884.32202643018</v>
      </c>
      <c r="O842" s="15">
        <f>'UK Data Tables'!O80+'UK Data Tables'!O191+'UK Data Tables'!O300</f>
        <v>162843.674065603</v>
      </c>
      <c r="P842" s="15">
        <f>'UK Data Tables'!P80+'UK Data Tables'!P191+'UK Data Tables'!P300</f>
        <v>494969.3448301839</v>
      </c>
      <c r="Q842" s="15">
        <f>'UK Data Tables'!Q80+'UK Data Tables'!Q191+'UK Data Tables'!Q300</f>
        <v>1.7322332745086122</v>
      </c>
      <c r="S842" s="16">
        <f>L842/C842</f>
        <v>0.22172671772883146</v>
      </c>
      <c r="T842" s="16">
        <f>M842/D842</f>
        <v>0.13192817152664124</v>
      </c>
      <c r="U842" s="16">
        <f>N842/E842</f>
        <v>0.023519305171916745</v>
      </c>
      <c r="V842" s="16">
        <f>O842/F842</f>
        <v>0.11404020622358378</v>
      </c>
      <c r="W842" s="16">
        <f>P842/G842</f>
        <v>0.17703719416951552</v>
      </c>
      <c r="X842" s="16">
        <f>Q842/H842</f>
        <v>0.008854070454545452</v>
      </c>
    </row>
    <row r="843" spans="1:24" s="8" customFormat="1" ht="11.25">
      <c r="A843" s="2">
        <v>1970</v>
      </c>
      <c r="B843" s="13">
        <f>SUM(C843:H843)</f>
        <v>9530579.921423314</v>
      </c>
      <c r="C843" s="13">
        <f>'UK Data Tables'!C81+'UK Data Tables'!C192+'UK Data Tables'!C301</f>
        <v>1753375.3989770745</v>
      </c>
      <c r="D843" s="13">
        <f>'UK Data Tables'!D81+'UK Data Tables'!D192+'UK Data Tables'!D301</f>
        <v>419600.3071904523</v>
      </c>
      <c r="E843" s="13">
        <f>'UK Data Tables'!E81+'UK Data Tables'!E192+'UK Data Tables'!E301+'UK Data Tables'!D410</f>
        <v>2941889.6717476062</v>
      </c>
      <c r="F843" s="13">
        <f>'UK Data Tables'!F81+'UK Data Tables'!F192+'UK Data Tables'!F301</f>
        <v>1552490.9220577742</v>
      </c>
      <c r="G843" s="13">
        <f>'UK Data Tables'!G81+'UK Data Tables'!G192+'UK Data Tables'!G301</f>
        <v>2863045.478029192</v>
      </c>
      <c r="H843" s="13">
        <f>'UK Data Tables'!H81+'UK Data Tables'!H192+'UK Data Tables'!H301</f>
        <v>178.1434212154881</v>
      </c>
      <c r="I843" s="14"/>
      <c r="K843" s="15">
        <f>SUM(L843:Q843)</f>
        <v>1212048.8747267919</v>
      </c>
      <c r="L843" s="15">
        <f>'UK Data Tables'!L81+'UK Data Tables'!L192+'UK Data Tables'!L301</f>
        <v>412321.65697645023</v>
      </c>
      <c r="M843" s="15">
        <f>'UK Data Tables'!M81+'UK Data Tables'!M192+'UK Data Tables'!M301</f>
        <v>55962.462693923066</v>
      </c>
      <c r="N843" s="15">
        <f>'UK Data Tables'!N81+'UK Data Tables'!N192+'UK Data Tables'!N301+'UK Data Tables'!M410</f>
        <v>71218.68435493045</v>
      </c>
      <c r="O843" s="15">
        <f>'UK Data Tables'!O81+'UK Data Tables'!O192+'UK Data Tables'!O301</f>
        <v>178193.36334283903</v>
      </c>
      <c r="P843" s="15">
        <f>'UK Data Tables'!P81+'UK Data Tables'!P192+'UK Data Tables'!P301</f>
        <v>494351.11186082306</v>
      </c>
      <c r="Q843" s="15">
        <f>'UK Data Tables'!Q81+'UK Data Tables'!Q192+'UK Data Tables'!Q301</f>
        <v>1.5954978260040384</v>
      </c>
      <c r="S843" s="16">
        <f>L843/C843</f>
        <v>0.23515880125670757</v>
      </c>
      <c r="T843" s="16">
        <f>M843/D843</f>
        <v>0.13337088113360765</v>
      </c>
      <c r="U843" s="16">
        <f>N843/E843</f>
        <v>0.024208482404652364</v>
      </c>
      <c r="V843" s="16">
        <f>O843/F843</f>
        <v>0.1147790050241645</v>
      </c>
      <c r="W843" s="16">
        <f>P843/G843</f>
        <v>0.17266617511123677</v>
      </c>
      <c r="X843" s="16">
        <f>Q843/H843</f>
        <v>0.008956254545454543</v>
      </c>
    </row>
    <row r="844" spans="1:24" s="8" customFormat="1" ht="11.25">
      <c r="A844" s="2">
        <v>1971</v>
      </c>
      <c r="B844" s="13">
        <f>SUM(C844:H844)</f>
        <v>9764891.736100828</v>
      </c>
      <c r="C844" s="13">
        <f>'UK Data Tables'!C82+'UK Data Tables'!C193+'UK Data Tables'!C302</f>
        <v>1784608.5284571508</v>
      </c>
      <c r="D844" s="13">
        <f>'UK Data Tables'!D82+'UK Data Tables'!D193+'UK Data Tables'!D302</f>
        <v>443207.5695282237</v>
      </c>
      <c r="E844" s="13">
        <f>'UK Data Tables'!E82+'UK Data Tables'!E193+'UK Data Tables'!E302+'UK Data Tables'!D411</f>
        <v>3015498.1946365144</v>
      </c>
      <c r="F844" s="13">
        <f>'UK Data Tables'!F82+'UK Data Tables'!F193+'UK Data Tables'!F302</f>
        <v>1630685.674176617</v>
      </c>
      <c r="G844" s="13">
        <f>'UK Data Tables'!G82+'UK Data Tables'!G193+'UK Data Tables'!G302</f>
        <v>2890767.483066745</v>
      </c>
      <c r="H844" s="13">
        <f>'UK Data Tables'!H82+'UK Data Tables'!H193+'UK Data Tables'!H302</f>
        <v>124.28623557713641</v>
      </c>
      <c r="I844" s="14"/>
      <c r="K844" s="15">
        <f>SUM(L844:Q844)</f>
        <v>1238501.2027420215</v>
      </c>
      <c r="L844" s="15">
        <f>'UK Data Tables'!L82+'UK Data Tables'!L193+'UK Data Tables'!L302</f>
        <v>433904.55305683165</v>
      </c>
      <c r="M844" s="15">
        <f>'UK Data Tables'!M82+'UK Data Tables'!M193+'UK Data Tables'!M302</f>
        <v>61086.05577740386</v>
      </c>
      <c r="N844" s="15">
        <f>'UK Data Tables'!N82+'UK Data Tables'!N193+'UK Data Tables'!N302+'UK Data Tables'!M411</f>
        <v>75106.44228928135</v>
      </c>
      <c r="O844" s="15">
        <f>'UK Data Tables'!O82+'UK Data Tables'!O193+'UK Data Tables'!O302</f>
        <v>188896.41975978148</v>
      </c>
      <c r="P844" s="15">
        <f>'UK Data Tables'!P82+'UK Data Tables'!P193+'UK Data Tables'!P302</f>
        <v>479506.32039631886</v>
      </c>
      <c r="Q844" s="15">
        <f>'UK Data Tables'!Q82+'UK Data Tables'!Q193+'UK Data Tables'!Q302</f>
        <v>1.411462404331326</v>
      </c>
      <c r="S844" s="16">
        <f>L844/C844</f>
        <v>0.24313710605874753</v>
      </c>
      <c r="T844" s="16">
        <f>M844/D844</f>
        <v>0.13782719424766923</v>
      </c>
      <c r="U844" s="16">
        <f>N844/E844</f>
        <v>0.02490681056379628</v>
      </c>
      <c r="V844" s="16">
        <f>O844/F844</f>
        <v>0.11583864551650093</v>
      </c>
      <c r="W844" s="16">
        <f>P844/G844</f>
        <v>0.16587509137456544</v>
      </c>
      <c r="X844" s="16">
        <f>Q844/H844</f>
        <v>0.011356546425089226</v>
      </c>
    </row>
    <row r="845" spans="1:24" s="8" customFormat="1" ht="11.25">
      <c r="A845" s="2">
        <v>1972</v>
      </c>
      <c r="B845" s="13">
        <f>SUM(C845:H845)</f>
        <v>9865331.63709213</v>
      </c>
      <c r="C845" s="13">
        <f>'UK Data Tables'!C83+'UK Data Tables'!C194+'UK Data Tables'!C303</f>
        <v>1699776.3199156267</v>
      </c>
      <c r="D845" s="13">
        <f>'UK Data Tables'!D83+'UK Data Tables'!D194+'UK Data Tables'!D303</f>
        <v>444918.0096208878</v>
      </c>
      <c r="E845" s="13">
        <f>'UK Data Tables'!E83+'UK Data Tables'!E194+'UK Data Tables'!E303+'UK Data Tables'!D412</f>
        <v>3098265.0608982667</v>
      </c>
      <c r="F845" s="13">
        <f>'UK Data Tables'!F83+'UK Data Tables'!F194+'UK Data Tables'!F303</f>
        <v>1795473.3612164</v>
      </c>
      <c r="G845" s="13">
        <f>'UK Data Tables'!G83+'UK Data Tables'!G194+'UK Data Tables'!G303</f>
        <v>2826886.316018031</v>
      </c>
      <c r="H845" s="13">
        <f>'UK Data Tables'!H83+'UK Data Tables'!H194+'UK Data Tables'!H303</f>
        <v>12.569422917958255</v>
      </c>
      <c r="I845" s="14"/>
      <c r="K845" s="15">
        <f>SUM(L845:Q845)</f>
        <v>1262468.2859248102</v>
      </c>
      <c r="L845" s="15">
        <f>'UK Data Tables'!L83+'UK Data Tables'!L194+'UK Data Tables'!L303</f>
        <v>433158.79068123014</v>
      </c>
      <c r="M845" s="15">
        <f>'UK Data Tables'!M83+'UK Data Tables'!M194+'UK Data Tables'!M303</f>
        <v>63852.9982430331</v>
      </c>
      <c r="N845" s="15">
        <f>'UK Data Tables'!N83+'UK Data Tables'!N194+'UK Data Tables'!N303+'UK Data Tables'!M412</f>
        <v>80256.16798096182</v>
      </c>
      <c r="O845" s="15">
        <f>'UK Data Tables'!O83+'UK Data Tables'!O194+'UK Data Tables'!O303</f>
        <v>208510.00004601502</v>
      </c>
      <c r="P845" s="15">
        <f>'UK Data Tables'!P83+'UK Data Tables'!P194+'UK Data Tables'!P303</f>
        <v>476689.9849903629</v>
      </c>
      <c r="Q845" s="15">
        <f>'UK Data Tables'!Q83+'UK Data Tables'!Q194+'UK Data Tables'!Q303</f>
        <v>0.34398320718812425</v>
      </c>
      <c r="S845" s="16">
        <f>L845/C845</f>
        <v>0.2548328186515337</v>
      </c>
      <c r="T845" s="16">
        <f>M845/D845</f>
        <v>0.14351632629446015</v>
      </c>
      <c r="U845" s="16">
        <f>N845/E845</f>
        <v>0.02590358358742021</v>
      </c>
      <c r="V845" s="16">
        <f>O845/F845</f>
        <v>0.11613093491108849</v>
      </c>
      <c r="W845" s="16">
        <f>P845/G845</f>
        <v>0.16862722150844442</v>
      </c>
      <c r="X845" s="16">
        <f>Q845/H845</f>
        <v>0.027366666666666668</v>
      </c>
    </row>
    <row r="846" spans="1:24" s="8" customFormat="1" ht="11.25">
      <c r="A846" s="2">
        <v>1973</v>
      </c>
      <c r="B846" s="13">
        <f>SUM(C846:H846)</f>
        <v>10323143.18168979</v>
      </c>
      <c r="C846" s="13">
        <f>'UK Data Tables'!C84+'UK Data Tables'!C195+'UK Data Tables'!C304</f>
        <v>1807508.1664121475</v>
      </c>
      <c r="D846" s="13">
        <f>'UK Data Tables'!D84+'UK Data Tables'!D195+'UK Data Tables'!D304</f>
        <v>526035.367356194</v>
      </c>
      <c r="E846" s="13">
        <f>'UK Data Tables'!E84+'UK Data Tables'!E195+'UK Data Tables'!E304+'UK Data Tables'!D413</f>
        <v>3121985.657274835</v>
      </c>
      <c r="F846" s="13">
        <f>'UK Data Tables'!F84+'UK Data Tables'!F195+'UK Data Tables'!F304</f>
        <v>1872521.972679027</v>
      </c>
      <c r="G846" s="13">
        <f>'UK Data Tables'!G84+'UK Data Tables'!G195+'UK Data Tables'!G304</f>
        <v>2995074.888194626</v>
      </c>
      <c r="H846" s="13">
        <f>'UK Data Tables'!H84+'UK Data Tables'!H195+'UK Data Tables'!H304</f>
        <v>17.129772961816304</v>
      </c>
      <c r="I846" s="14"/>
      <c r="K846" s="15">
        <f>SUM(L846:Q846)</f>
        <v>1338583.275313612</v>
      </c>
      <c r="L846" s="15">
        <f>'UK Data Tables'!L84+'UK Data Tables'!L195+'UK Data Tables'!L304</f>
        <v>447937.3038171901</v>
      </c>
      <c r="M846" s="15">
        <f>'UK Data Tables'!M84+'UK Data Tables'!M195+'UK Data Tables'!M304</f>
        <v>77837.55375317254</v>
      </c>
      <c r="N846" s="15">
        <f>'UK Data Tables'!N84+'UK Data Tables'!N195+'UK Data Tables'!N304+'UK Data Tables'!M413</f>
        <v>82818.94079025883</v>
      </c>
      <c r="O846" s="15">
        <f>'UK Data Tables'!O84+'UK Data Tables'!O195+'UK Data Tables'!O304</f>
        <v>217975.8583411771</v>
      </c>
      <c r="P846" s="15">
        <f>'UK Data Tables'!P84+'UK Data Tables'!P195+'UK Data Tables'!P304</f>
        <v>512013.1485015086</v>
      </c>
      <c r="Q846" s="15">
        <f>'UK Data Tables'!Q84+'UK Data Tables'!Q195+'UK Data Tables'!Q304</f>
        <v>0.47011030486756106</v>
      </c>
      <c r="S846" s="16">
        <f>L846/C846</f>
        <v>0.24782034855551052</v>
      </c>
      <c r="T846" s="16">
        <f>M846/D846</f>
        <v>0.14797019094814295</v>
      </c>
      <c r="U846" s="16">
        <f>N846/E846</f>
        <v>0.026527649349469162</v>
      </c>
      <c r="V846" s="16">
        <f>O846/F846</f>
        <v>0.11640763714474224</v>
      </c>
      <c r="W846" s="16">
        <f>P846/G846</f>
        <v>0.1709517015817058</v>
      </c>
      <c r="X846" s="16">
        <f>Q846/H846</f>
        <v>0.02744404761904762</v>
      </c>
    </row>
    <row r="847" spans="1:24" s="8" customFormat="1" ht="11.25">
      <c r="A847" s="2">
        <v>1974</v>
      </c>
      <c r="B847" s="13">
        <f>SUM(C847:H847)</f>
        <v>9751389.293273434</v>
      </c>
      <c r="C847" s="13">
        <f>'UK Data Tables'!C85+'UK Data Tables'!C196+'UK Data Tables'!C305</f>
        <v>1657971.5107546966</v>
      </c>
      <c r="D847" s="13">
        <f>'UK Data Tables'!D85+'UK Data Tables'!D196+'UK Data Tables'!D305</f>
        <v>555837.3149556525</v>
      </c>
      <c r="E847" s="13">
        <f>'UK Data Tables'!E85+'UK Data Tables'!E196+'UK Data Tables'!E305+'UK Data Tables'!D414</f>
        <v>3008189.679294799</v>
      </c>
      <c r="F847" s="13">
        <f>'UK Data Tables'!F85+'UK Data Tables'!F196+'UK Data Tables'!F305</f>
        <v>1756821.5607816265</v>
      </c>
      <c r="G847" s="13">
        <f>'UK Data Tables'!G85+'UK Data Tables'!G196+'UK Data Tables'!G305</f>
        <v>2772554.089178197</v>
      </c>
      <c r="H847" s="13">
        <f>'UK Data Tables'!H85+'UK Data Tables'!H196+'UK Data Tables'!H305</f>
        <v>15.138308463661225</v>
      </c>
      <c r="I847" s="14"/>
      <c r="K847" s="15">
        <f>SUM(L847:Q847)</f>
        <v>1279116.6876204927</v>
      </c>
      <c r="L847" s="15">
        <f>'UK Data Tables'!L85+'UK Data Tables'!L196+'UK Data Tables'!L305</f>
        <v>423047.5252143025</v>
      </c>
      <c r="M847" s="15">
        <f>'UK Data Tables'!M85+'UK Data Tables'!M196+'UK Data Tables'!M305</f>
        <v>84369.39453689771</v>
      </c>
      <c r="N847" s="15">
        <f>'UK Data Tables'!N85+'UK Data Tables'!N196+'UK Data Tables'!N305+'UK Data Tables'!M414</f>
        <v>81443.66984328514</v>
      </c>
      <c r="O847" s="15">
        <f>'UK Data Tables'!O85+'UK Data Tables'!O196+'UK Data Tables'!O305</f>
        <v>202526.67894144298</v>
      </c>
      <c r="P847" s="15">
        <f>'UK Data Tables'!P85+'UK Data Tables'!P196+'UK Data Tables'!P305</f>
        <v>487729.0024566893</v>
      </c>
      <c r="Q847" s="15">
        <f>'UK Data Tables'!Q85+'UK Data Tables'!Q196+'UK Data Tables'!Q305</f>
        <v>0.41662787507490506</v>
      </c>
      <c r="S847" s="16">
        <f>L847/C847</f>
        <v>0.25515970719046577</v>
      </c>
      <c r="T847" s="16">
        <f>M847/D847</f>
        <v>0.15178792835027483</v>
      </c>
      <c r="U847" s="16">
        <f>N847/E847</f>
        <v>0.027073980874230557</v>
      </c>
      <c r="V847" s="16">
        <f>O847/F847</f>
        <v>0.11528016473758265</v>
      </c>
      <c r="W847" s="16">
        <f>P847/G847</f>
        <v>0.17591325065952287</v>
      </c>
      <c r="X847" s="16">
        <f>Q847/H847</f>
        <v>0.027521428571428575</v>
      </c>
    </row>
    <row r="848" spans="1:24" s="8" customFormat="1" ht="11.25">
      <c r="A848" s="2">
        <v>1975</v>
      </c>
      <c r="B848" s="13">
        <f>SUM(C848:H848)</f>
        <v>9306924.05780123</v>
      </c>
      <c r="C848" s="13">
        <f>'UK Data Tables'!C86+'UK Data Tables'!C197+'UK Data Tables'!C306</f>
        <v>1585752.8630966067</v>
      </c>
      <c r="D848" s="13">
        <f>'UK Data Tables'!D86+'UK Data Tables'!D197+'UK Data Tables'!D306</f>
        <v>537667.77498976</v>
      </c>
      <c r="E848" s="13">
        <f>'UK Data Tables'!E86+'UK Data Tables'!E197+'UK Data Tables'!E306+'UK Data Tables'!D415</f>
        <v>2751471.559886848</v>
      </c>
      <c r="F848" s="13">
        <f>'UK Data Tables'!F86+'UK Data Tables'!F197+'UK Data Tables'!F306</f>
        <v>1714341.9865131015</v>
      </c>
      <c r="G848" s="13">
        <f>'UK Data Tables'!G86+'UK Data Tables'!G197+'UK Data Tables'!G306</f>
        <v>2717689.873314914</v>
      </c>
      <c r="H848" s="13">
        <f>'UK Data Tables'!H86+'UK Data Tables'!H197+'UK Data Tables'!H306</f>
        <v>0</v>
      </c>
      <c r="I848" s="14"/>
      <c r="K848" s="15">
        <f>SUM(L848:Q848)</f>
        <v>1235398.930395726</v>
      </c>
      <c r="L848" s="15">
        <f>'UK Data Tables'!L86+'UK Data Tables'!L197+'UK Data Tables'!L306</f>
        <v>405126.2549856228</v>
      </c>
      <c r="M848" s="15">
        <f>'UK Data Tables'!M86+'UK Data Tables'!M197+'UK Data Tables'!M306</f>
        <v>83338.50512341282</v>
      </c>
      <c r="N848" s="15">
        <f>'UK Data Tables'!N86+'UK Data Tables'!N197+'UK Data Tables'!N306+'UK Data Tables'!M415</f>
        <v>75389.8468822275</v>
      </c>
      <c r="O848" s="15">
        <f>'UK Data Tables'!O86+'UK Data Tables'!O197+'UK Data Tables'!O306</f>
        <v>199314.87771395614</v>
      </c>
      <c r="P848" s="15">
        <f>'UK Data Tables'!P86+'UK Data Tables'!P197+'UK Data Tables'!P306</f>
        <v>472229.4456905068</v>
      </c>
      <c r="Q848" s="15">
        <f>'UK Data Tables'!Q86+'UK Data Tables'!Q197+'UK Data Tables'!Q306</f>
        <v>0</v>
      </c>
      <c r="S848" s="16">
        <f>L848/C848</f>
        <v>0.2554788103579428</v>
      </c>
      <c r="T848" s="16">
        <f>M848/D848</f>
        <v>0.15500000000000003</v>
      </c>
      <c r="U848" s="16">
        <f>N848/E848</f>
        <v>0.02739982777991274</v>
      </c>
      <c r="V848" s="16">
        <f>O848/F848</f>
        <v>0.11626319560623613</v>
      </c>
      <c r="W848" s="16">
        <f>P848/G848</f>
        <v>0.17376134426791784</v>
      </c>
      <c r="X848" s="16" t="e">
        <f>Q848/H848</f>
        <v>#DIV/0!</v>
      </c>
    </row>
    <row r="849" spans="1:24" s="8" customFormat="1" ht="11.25">
      <c r="A849" s="2">
        <v>1976</v>
      </c>
      <c r="B849" s="13">
        <f>SUM(C849:H849)</f>
        <v>9323911.966145774</v>
      </c>
      <c r="C849" s="13">
        <f>'UK Data Tables'!C87+'UK Data Tables'!C198+'UK Data Tables'!C307</f>
        <v>1577712.9827073535</v>
      </c>
      <c r="D849" s="13">
        <f>'UK Data Tables'!D87+'UK Data Tables'!D198+'UK Data Tables'!D307</f>
        <v>585668.1455180801</v>
      </c>
      <c r="E849" s="13">
        <f>'UK Data Tables'!E87+'UK Data Tables'!E198+'UK Data Tables'!E307+'UK Data Tables'!D416</f>
        <v>2657275.9773218483</v>
      </c>
      <c r="F849" s="13">
        <f>'UK Data Tables'!F87+'UK Data Tables'!F198+'UK Data Tables'!F307</f>
        <v>1761680.5242222457</v>
      </c>
      <c r="G849" s="13">
        <f>'UK Data Tables'!G87+'UK Data Tables'!G198+'UK Data Tables'!G307</f>
        <v>2741574.3363762475</v>
      </c>
      <c r="H849" s="13">
        <f>'UK Data Tables'!H87+'UK Data Tables'!H198+'UK Data Tables'!H307</f>
        <v>0</v>
      </c>
      <c r="I849" s="14"/>
      <c r="K849" s="15">
        <f>SUM(L849:Q849)</f>
        <v>1302771.8247531187</v>
      </c>
      <c r="L849" s="15">
        <f>'UK Data Tables'!L87+'UK Data Tables'!L198+'UK Data Tables'!L307</f>
        <v>421697.1928672831</v>
      </c>
      <c r="M849" s="15">
        <f>'UK Data Tables'!M87+'UK Data Tables'!M198+'UK Data Tables'!M307</f>
        <v>92535.56699185666</v>
      </c>
      <c r="N849" s="15">
        <f>'UK Data Tables'!N87+'UK Data Tables'!N198+'UK Data Tables'!N307+'UK Data Tables'!M416</f>
        <v>73690.49122385721</v>
      </c>
      <c r="O849" s="15">
        <f>'UK Data Tables'!O87+'UK Data Tables'!O198+'UK Data Tables'!O307</f>
        <v>205072.42097259784</v>
      </c>
      <c r="P849" s="15">
        <f>'UK Data Tables'!P87+'UK Data Tables'!P198+'UK Data Tables'!P307</f>
        <v>509776.15269752394</v>
      </c>
      <c r="Q849" s="15">
        <f>'UK Data Tables'!Q87+'UK Data Tables'!Q198+'UK Data Tables'!Q307</f>
        <v>0</v>
      </c>
      <c r="S849" s="16">
        <f>L849/C849</f>
        <v>0.2672838453440697</v>
      </c>
      <c r="T849" s="16">
        <f>M849/D849</f>
        <v>0.158</v>
      </c>
      <c r="U849" s="16">
        <f>N849/E849</f>
        <v>0.027731591243347866</v>
      </c>
      <c r="V849" s="16">
        <f>O849/F849</f>
        <v>0.11640727030409449</v>
      </c>
      <c r="W849" s="16">
        <f>P849/G849</f>
        <v>0.18594285259152768</v>
      </c>
      <c r="X849" s="16" t="e">
        <f>Q849/H849</f>
        <v>#DIV/0!</v>
      </c>
    </row>
    <row r="850" spans="1:24" s="8" customFormat="1" ht="11.25">
      <c r="A850" s="2">
        <v>1977</v>
      </c>
      <c r="B850" s="13">
        <f>SUM(C850:H850)</f>
        <v>9447266.15502242</v>
      </c>
      <c r="C850" s="13">
        <f>'UK Data Tables'!C88+'UK Data Tables'!C199+'UK Data Tables'!C308</f>
        <v>1511197.1442586924</v>
      </c>
      <c r="D850" s="13">
        <f>'UK Data Tables'!D88+'UK Data Tables'!D199+'UK Data Tables'!D308</f>
        <v>606969.7444668801</v>
      </c>
      <c r="E850" s="13">
        <f>'UK Data Tables'!E88+'UK Data Tables'!E199+'UK Data Tables'!E308+'UK Data Tables'!D417</f>
        <v>2712631.932130455</v>
      </c>
      <c r="F850" s="13">
        <f>'UK Data Tables'!F88+'UK Data Tables'!F199+'UK Data Tables'!F308</f>
        <v>1834219.1484749068</v>
      </c>
      <c r="G850" s="13">
        <f>'UK Data Tables'!G88+'UK Data Tables'!G199+'UK Data Tables'!G308</f>
        <v>2782248.185691485</v>
      </c>
      <c r="H850" s="13">
        <f>'UK Data Tables'!H88+'UK Data Tables'!H199+'UK Data Tables'!H308</f>
        <v>0</v>
      </c>
      <c r="I850" s="14"/>
      <c r="K850" s="15">
        <f>SUM(L850:Q850)</f>
        <v>1355901.337413895</v>
      </c>
      <c r="L850" s="15">
        <f>'UK Data Tables'!L88+'UK Data Tables'!L199+'UK Data Tables'!L308</f>
        <v>426103.8339947037</v>
      </c>
      <c r="M850" s="15">
        <f>'UK Data Tables'!M88+'UK Data Tables'!M199+'UK Data Tables'!M308</f>
        <v>97722.12885916771</v>
      </c>
      <c r="N850" s="15">
        <f>'UK Data Tables'!N88+'UK Data Tables'!N199+'UK Data Tables'!N308+'UK Data Tables'!M417</f>
        <v>75946.7114262485</v>
      </c>
      <c r="O850" s="15">
        <f>'UK Data Tables'!O88+'UK Data Tables'!O199+'UK Data Tables'!O308</f>
        <v>214298.69008474748</v>
      </c>
      <c r="P850" s="15">
        <f>'UK Data Tables'!P88+'UK Data Tables'!P199+'UK Data Tables'!P308</f>
        <v>541829.9730490274</v>
      </c>
      <c r="Q850" s="15">
        <f>'UK Data Tables'!Q88+'UK Data Tables'!Q199+'UK Data Tables'!Q308</f>
        <v>0</v>
      </c>
      <c r="S850" s="16">
        <f>L850/C850</f>
        <v>0.28196442510068803</v>
      </c>
      <c r="T850" s="16">
        <f>M850/D850</f>
        <v>0.16100000000000003</v>
      </c>
      <c r="U850" s="16">
        <f>N850/E850</f>
        <v>0.027997425867725904</v>
      </c>
      <c r="V850" s="16">
        <f>O850/F850</f>
        <v>0.11683374381023653</v>
      </c>
      <c r="W850" s="16">
        <f>P850/G850</f>
        <v>0.19474537743812523</v>
      </c>
      <c r="X850" s="16" t="e">
        <f>Q850/H850</f>
        <v>#DIV/0!</v>
      </c>
    </row>
    <row r="851" spans="1:24" s="8" customFormat="1" ht="11.25">
      <c r="A851" s="2">
        <v>1978</v>
      </c>
      <c r="B851" s="13">
        <f>SUM(C851:H851)</f>
        <v>9595942.563702453</v>
      </c>
      <c r="C851" s="13">
        <f>'UK Data Tables'!C89+'UK Data Tables'!C200+'UK Data Tables'!C309</f>
        <v>1478247.6992425264</v>
      </c>
      <c r="D851" s="13">
        <f>'UK Data Tables'!D89+'UK Data Tables'!D200+'UK Data Tables'!D309</f>
        <v>622643.55895872</v>
      </c>
      <c r="E851" s="13">
        <f>'UK Data Tables'!E89+'UK Data Tables'!E200+'UK Data Tables'!E309+'UK Data Tables'!D418</f>
        <v>2808913.84060173</v>
      </c>
      <c r="F851" s="13">
        <f>'UK Data Tables'!F89+'UK Data Tables'!F200+'UK Data Tables'!F309</f>
        <v>1889113.5436527168</v>
      </c>
      <c r="G851" s="13">
        <f>'UK Data Tables'!G89+'UK Data Tables'!G200+'UK Data Tables'!G309</f>
        <v>2797023.921246759</v>
      </c>
      <c r="H851" s="13">
        <f>'UK Data Tables'!H89+'UK Data Tables'!H200+'UK Data Tables'!H309</f>
        <v>0</v>
      </c>
      <c r="I851" s="14"/>
      <c r="K851" s="15">
        <f>SUM(L851:Q851)</f>
        <v>1382736.8569607465</v>
      </c>
      <c r="L851" s="15">
        <f>'UK Data Tables'!L89+'UK Data Tables'!L200+'UK Data Tables'!L309</f>
        <v>418312.68604239804</v>
      </c>
      <c r="M851" s="15">
        <f>'UK Data Tables'!M89+'UK Data Tables'!M200+'UK Data Tables'!M309</f>
        <v>102113.54366923012</v>
      </c>
      <c r="N851" s="15">
        <f>'UK Data Tables'!N89+'UK Data Tables'!N200+'UK Data Tables'!N309+'UK Data Tables'!M418</f>
        <v>79317.7722280125</v>
      </c>
      <c r="O851" s="15">
        <f>'UK Data Tables'!O89+'UK Data Tables'!O200+'UK Data Tables'!O309</f>
        <v>221816.15286793496</v>
      </c>
      <c r="P851" s="15">
        <f>'UK Data Tables'!P89+'UK Data Tables'!P200+'UK Data Tables'!P309</f>
        <v>561176.702153171</v>
      </c>
      <c r="Q851" s="15">
        <f>'UK Data Tables'!Q89+'UK Data Tables'!Q200+'UK Data Tables'!Q309</f>
        <v>0</v>
      </c>
      <c r="S851" s="16">
        <f>L851/C851</f>
        <v>0.2829787499461335</v>
      </c>
      <c r="T851" s="16">
        <f>M851/D851</f>
        <v>0.16400000000000006</v>
      </c>
      <c r="U851" s="16">
        <f>N851/E851</f>
        <v>0.028237880094969706</v>
      </c>
      <c r="V851" s="16">
        <f>O851/F851</f>
        <v>0.11741811582115907</v>
      </c>
      <c r="W851" s="16">
        <f>P851/G851</f>
        <v>0.20063350116184536</v>
      </c>
      <c r="X851" s="16" t="e">
        <f>Q851/H851</f>
        <v>#DIV/0!</v>
      </c>
    </row>
    <row r="852" spans="1:24" s="8" customFormat="1" ht="11.25">
      <c r="A852" s="2">
        <v>1979</v>
      </c>
      <c r="B852" s="13">
        <f>SUM(C852:H852)</f>
        <v>9898295.815412436</v>
      </c>
      <c r="C852" s="13">
        <f>'UK Data Tables'!C90+'UK Data Tables'!C201+'UK Data Tables'!C310</f>
        <v>1482828.9414971615</v>
      </c>
      <c r="D852" s="13">
        <f>'UK Data Tables'!D90+'UK Data Tables'!D201+'UK Data Tables'!D310</f>
        <v>661402.46144576</v>
      </c>
      <c r="E852" s="13">
        <f>'UK Data Tables'!E90+'UK Data Tables'!E201+'UK Data Tables'!E310+'UK Data Tables'!D419</f>
        <v>2885903.0230356385</v>
      </c>
      <c r="F852" s="13">
        <f>'UK Data Tables'!F90+'UK Data Tables'!F201+'UK Data Tables'!F310</f>
        <v>1925243.7575112935</v>
      </c>
      <c r="G852" s="13">
        <f>'UK Data Tables'!G90+'UK Data Tables'!G201+'UK Data Tables'!G310</f>
        <v>2942917.6319225817</v>
      </c>
      <c r="H852" s="13">
        <f>'UK Data Tables'!H90+'UK Data Tables'!H201+'UK Data Tables'!H310</f>
        <v>0</v>
      </c>
      <c r="I852" s="14"/>
      <c r="K852" s="15">
        <f>SUM(L852:Q852)</f>
        <v>1479588.4043661263</v>
      </c>
      <c r="L852" s="15">
        <f>'UK Data Tables'!L90+'UK Data Tables'!L201+'UK Data Tables'!L310</f>
        <v>437044.73119120573</v>
      </c>
      <c r="M852" s="15">
        <f>'UK Data Tables'!M90+'UK Data Tables'!M201+'UK Data Tables'!M310</f>
        <v>110454.21106144198</v>
      </c>
      <c r="N852" s="15">
        <f>'UK Data Tables'!N90+'UK Data Tables'!N201+'UK Data Tables'!N310+'UK Data Tables'!M419</f>
        <v>82246.39840187953</v>
      </c>
      <c r="O852" s="15">
        <f>'UK Data Tables'!O90+'UK Data Tables'!O201+'UK Data Tables'!O310</f>
        <v>227015.63724781046</v>
      </c>
      <c r="P852" s="15">
        <f>'UK Data Tables'!P90+'UK Data Tables'!P201+'UK Data Tables'!P310</f>
        <v>622827.4264637886</v>
      </c>
      <c r="Q852" s="15">
        <f>'UK Data Tables'!Q90+'UK Data Tables'!Q201+'UK Data Tables'!Q310</f>
        <v>0</v>
      </c>
      <c r="S852" s="16">
        <f>L852/C852</f>
        <v>0.29473711967743</v>
      </c>
      <c r="T852" s="16">
        <f>M852/D852</f>
        <v>0.1670000000000001</v>
      </c>
      <c r="U852" s="16">
        <f>N852/E852</f>
        <v>0.028499363195983545</v>
      </c>
      <c r="V852" s="16">
        <f>O852/F852</f>
        <v>0.11791526987796441</v>
      </c>
      <c r="W852" s="16">
        <f>P852/G852</f>
        <v>0.21163603755260424</v>
      </c>
      <c r="X852" s="16" t="e">
        <f>Q852/H852</f>
        <v>#DIV/0!</v>
      </c>
    </row>
    <row r="853" spans="1:24" s="8" customFormat="1" ht="11.25">
      <c r="A853" s="2">
        <v>1980</v>
      </c>
      <c r="B853" s="13">
        <f>SUM(C853:H853)</f>
        <v>8882235.376005642</v>
      </c>
      <c r="C853" s="13">
        <f>'UK Data Tables'!C91+'UK Data Tables'!C202+'UK Data Tables'!C311</f>
        <v>1276242.942166747</v>
      </c>
      <c r="D853" s="13">
        <f>'UK Data Tables'!D91+'UK Data Tables'!D202+'UK Data Tables'!D311</f>
        <v>641121.23653184</v>
      </c>
      <c r="E853" s="13">
        <f>'UK Data Tables'!E91+'UK Data Tables'!E202+'UK Data Tables'!E311+'UK Data Tables'!D420</f>
        <v>2384504.3295465983</v>
      </c>
      <c r="F853" s="13">
        <f>'UK Data Tables'!F91+'UK Data Tables'!F202+'UK Data Tables'!F311</f>
        <v>1850120.7286811697</v>
      </c>
      <c r="G853" s="13">
        <f>'UK Data Tables'!G91+'UK Data Tables'!G202+'UK Data Tables'!G311</f>
        <v>2730246.1390792867</v>
      </c>
      <c r="H853" s="13">
        <f>'UK Data Tables'!H91+'UK Data Tables'!H202+'UK Data Tables'!H311</f>
        <v>0</v>
      </c>
      <c r="I853" s="14"/>
      <c r="K853" s="15">
        <f>SUM(L853:Q853)</f>
        <v>1318256.1107800538</v>
      </c>
      <c r="L853" s="15">
        <f>'UK Data Tables'!L91+'UK Data Tables'!L202+'UK Data Tables'!L311</f>
        <v>373953.2709747284</v>
      </c>
      <c r="M853" s="15">
        <f>'UK Data Tables'!M91+'UK Data Tables'!M202+'UK Data Tables'!M311</f>
        <v>108990.61021041281</v>
      </c>
      <c r="N853" s="15">
        <f>'UK Data Tables'!N91+'UK Data Tables'!N202+'UK Data Tables'!N311+'UK Data Tables'!M420</f>
        <v>68361.27891252935</v>
      </c>
      <c r="O853" s="15">
        <f>'UK Data Tables'!O91+'UK Data Tables'!O202+'UK Data Tables'!O311</f>
        <v>218218.87048995815</v>
      </c>
      <c r="P853" s="15">
        <f>'UK Data Tables'!P91+'UK Data Tables'!P202+'UK Data Tables'!P311</f>
        <v>548732.0801924249</v>
      </c>
      <c r="Q853" s="15">
        <f>'UK Data Tables'!Q91+'UK Data Tables'!Q202+'UK Data Tables'!Q311</f>
        <v>0</v>
      </c>
      <c r="S853" s="16">
        <f>L853/C853</f>
        <v>0.2930110393714284</v>
      </c>
      <c r="T853" s="16">
        <f>M853/D853</f>
        <v>0.16999999999999998</v>
      </c>
      <c r="U853" s="16">
        <f>N853/E853</f>
        <v>0.028668968248645583</v>
      </c>
      <c r="V853" s="16">
        <f>O853/F853</f>
        <v>0.11794844904284281</v>
      </c>
      <c r="W853" s="16">
        <f>P853/G853</f>
        <v>0.20098264121251438</v>
      </c>
      <c r="X853" s="16" t="e">
        <f>Q853/H853</f>
        <v>#DIV/0!</v>
      </c>
    </row>
    <row r="854" spans="1:24" s="8" customFormat="1" ht="11.25">
      <c r="A854" s="2">
        <v>1981</v>
      </c>
      <c r="B854" s="13">
        <f>SUM(C854:H854)</f>
        <v>8306330.793722358</v>
      </c>
      <c r="C854" s="13">
        <f>'UK Data Tables'!C92+'UK Data Tables'!C203+'UK Data Tables'!C312</f>
        <v>1162038.3489631996</v>
      </c>
      <c r="D854" s="13">
        <f>'UK Data Tables'!D92+'UK Data Tables'!D203+'UK Data Tables'!D312</f>
        <v>606431.59052896</v>
      </c>
      <c r="E854" s="13">
        <f>'UK Data Tables'!E92+'UK Data Tables'!E203+'UK Data Tables'!E312+'UK Data Tables'!D421</f>
        <v>2195357.546528</v>
      </c>
      <c r="F854" s="13">
        <f>'UK Data Tables'!F92+'UK Data Tables'!F203+'UK Data Tables'!F312</f>
        <v>1771215.745723134</v>
      </c>
      <c r="G854" s="13">
        <f>'UK Data Tables'!G92+'UK Data Tables'!G203+'UK Data Tables'!G312</f>
        <v>2571287.561979065</v>
      </c>
      <c r="H854" s="13">
        <f>'UK Data Tables'!H92+'UK Data Tables'!H203+'UK Data Tables'!H312</f>
        <v>0</v>
      </c>
      <c r="I854" s="14"/>
      <c r="K854" s="15">
        <f>SUM(L854:Q854)</f>
        <v>1233261.2151414258</v>
      </c>
      <c r="L854" s="15">
        <f>'UK Data Tables'!L92+'UK Data Tables'!L203+'UK Data Tables'!L312</f>
        <v>354083.3414961442</v>
      </c>
      <c r="M854" s="15">
        <f>'UK Data Tables'!M92+'UK Data Tables'!M203+'UK Data Tables'!M312</f>
        <v>104912.66516151011</v>
      </c>
      <c r="N854" s="15">
        <f>'UK Data Tables'!N92+'UK Data Tables'!N203+'UK Data Tables'!N312+'UK Data Tables'!M421</f>
        <v>63359.10377012212</v>
      </c>
      <c r="O854" s="15">
        <f>'UK Data Tables'!O92+'UK Data Tables'!O203+'UK Data Tables'!O312</f>
        <v>208845.98285463898</v>
      </c>
      <c r="P854" s="15">
        <f>'UK Data Tables'!P92+'UK Data Tables'!P203+'UK Data Tables'!P312</f>
        <v>502060.1218590104</v>
      </c>
      <c r="Q854" s="15">
        <f>'UK Data Tables'!Q92+'UK Data Tables'!Q203+'UK Data Tables'!Q312</f>
        <v>0</v>
      </c>
      <c r="S854" s="16">
        <f>L854/C854</f>
        <v>0.3047088263584988</v>
      </c>
      <c r="T854" s="16">
        <f>M854/D854</f>
        <v>0.17300000000000007</v>
      </c>
      <c r="U854" s="16">
        <f>N854/E854</f>
        <v>0.028860494214405192</v>
      </c>
      <c r="V854" s="16">
        <f>O854/F854</f>
        <v>0.11791109206144364</v>
      </c>
      <c r="W854" s="16">
        <f>P854/G854</f>
        <v>0.19525631021704373</v>
      </c>
      <c r="X854" s="16" t="e">
        <f>Q854/H854</f>
        <v>#DIV/0!</v>
      </c>
    </row>
    <row r="855" spans="1:24" s="8" customFormat="1" ht="11.25">
      <c r="A855" s="2">
        <v>1982</v>
      </c>
      <c r="B855" s="13">
        <f>SUM(C855:H855)</f>
        <v>8285892.723728728</v>
      </c>
      <c r="C855" s="13">
        <f>'UK Data Tables'!C93+'UK Data Tables'!C204+'UK Data Tables'!C313</f>
        <v>1184319.8026527998</v>
      </c>
      <c r="D855" s="13">
        <f>'UK Data Tables'!D93+'UK Data Tables'!D204+'UK Data Tables'!D313</f>
        <v>623031.1049904</v>
      </c>
      <c r="E855" s="13">
        <f>'UK Data Tables'!E93+'UK Data Tables'!E204+'UK Data Tables'!E313+'UK Data Tables'!D422</f>
        <v>2226231.2265760014</v>
      </c>
      <c r="F855" s="13">
        <f>'UK Data Tables'!F93+'UK Data Tables'!F204+'UK Data Tables'!F313</f>
        <v>1782896.5454602062</v>
      </c>
      <c r="G855" s="13">
        <f>'UK Data Tables'!G93+'UK Data Tables'!G204+'UK Data Tables'!G313</f>
        <v>2469414.0440493203</v>
      </c>
      <c r="H855" s="13">
        <f>'UK Data Tables'!H93+'UK Data Tables'!H204+'UK Data Tables'!H313</f>
        <v>0</v>
      </c>
      <c r="I855" s="14"/>
      <c r="K855" s="15">
        <f>SUM(L855:Q855)</f>
        <v>1190281.7849074411</v>
      </c>
      <c r="L855" s="15">
        <f>'UK Data Tables'!L93+'UK Data Tables'!L204+'UK Data Tables'!L313</f>
        <v>347984.38942800625</v>
      </c>
      <c r="M855" s="15">
        <f>'UK Data Tables'!M93+'UK Data Tables'!M204+'UK Data Tables'!M313</f>
        <v>109653.47447831045</v>
      </c>
      <c r="N855" s="15">
        <f>'UK Data Tables'!N93+'UK Data Tables'!N204+'UK Data Tables'!N313+'UK Data Tables'!M422</f>
        <v>64466.29289212802</v>
      </c>
      <c r="O855" s="15">
        <f>'UK Data Tables'!O93+'UK Data Tables'!O204+'UK Data Tables'!O313</f>
        <v>209745.45477318834</v>
      </c>
      <c r="P855" s="15">
        <f>'UK Data Tables'!P93+'UK Data Tables'!P204+'UK Data Tables'!P313</f>
        <v>458432.1733358082</v>
      </c>
      <c r="Q855" s="15">
        <f>'UK Data Tables'!Q93+'UK Data Tables'!Q204+'UK Data Tables'!Q313</f>
        <v>0</v>
      </c>
      <c r="S855" s="16">
        <f>L855/C855</f>
        <v>0.2938263707560608</v>
      </c>
      <c r="T855" s="16">
        <f>M855/D855</f>
        <v>0.17600000000000007</v>
      </c>
      <c r="U855" s="16">
        <f>N855/E855</f>
        <v>0.02895759080303566</v>
      </c>
      <c r="V855" s="16">
        <f>O855/F855</f>
        <v>0.11764308776483061</v>
      </c>
      <c r="W855" s="16">
        <f>P855/G855</f>
        <v>0.18564411036720102</v>
      </c>
      <c r="X855" s="16" t="e">
        <f>Q855/H855</f>
        <v>#DIV/0!</v>
      </c>
    </row>
    <row r="856" spans="1:24" s="8" customFormat="1" ht="11.25">
      <c r="A856" s="2">
        <v>1983</v>
      </c>
      <c r="B856" s="13">
        <f>SUM(C856:H856)</f>
        <v>7872005.875799689</v>
      </c>
      <c r="C856" s="13">
        <f>'UK Data Tables'!C94+'UK Data Tables'!C205+'UK Data Tables'!C314</f>
        <v>1088118.8411104</v>
      </c>
      <c r="D856" s="13">
        <f>'UK Data Tables'!D94+'UK Data Tables'!D205+'UK Data Tables'!D314</f>
        <v>636825.97980512</v>
      </c>
      <c r="E856" s="13">
        <f>'UK Data Tables'!E94+'UK Data Tables'!E205+'UK Data Tables'!E314+'UK Data Tables'!D423</f>
        <v>1979564.6869664001</v>
      </c>
      <c r="F856" s="13">
        <f>'UK Data Tables'!F94+'UK Data Tables'!F205+'UK Data Tables'!F314</f>
        <v>1793240.433544248</v>
      </c>
      <c r="G856" s="13">
        <f>'UK Data Tables'!G94+'UK Data Tables'!G205+'UK Data Tables'!G314</f>
        <v>2374255.9343735217</v>
      </c>
      <c r="H856" s="13">
        <f>'UK Data Tables'!H94+'UK Data Tables'!H205+'UK Data Tables'!H314</f>
        <v>0</v>
      </c>
      <c r="I856" s="14"/>
      <c r="K856" s="15">
        <f>SUM(L856:Q856)</f>
        <v>1194121.125721566</v>
      </c>
      <c r="L856" s="15">
        <f>'UK Data Tables'!L94+'UK Data Tables'!L205+'UK Data Tables'!L314</f>
        <v>336227.56925127894</v>
      </c>
      <c r="M856" s="15">
        <f>'UK Data Tables'!M94+'UK Data Tables'!M205+'UK Data Tables'!M314</f>
        <v>113991.85038511656</v>
      </c>
      <c r="N856" s="15">
        <f>'UK Data Tables'!N94+'UK Data Tables'!N205+'UK Data Tables'!N314+'UK Data Tables'!M423</f>
        <v>57485.15512453418</v>
      </c>
      <c r="O856" s="15">
        <f>'UK Data Tables'!O94+'UK Data Tables'!O205+'UK Data Tables'!O314</f>
        <v>211536.18011169662</v>
      </c>
      <c r="P856" s="15">
        <f>'UK Data Tables'!P94+'UK Data Tables'!P205+'UK Data Tables'!P314</f>
        <v>474880.3708489395</v>
      </c>
      <c r="Q856" s="15">
        <f>'UK Data Tables'!Q94+'UK Data Tables'!Q205+'UK Data Tables'!Q314</f>
        <v>0</v>
      </c>
      <c r="S856" s="16">
        <f>L856/C856</f>
        <v>0.3089989406930649</v>
      </c>
      <c r="T856" s="16">
        <f>M856/D856</f>
        <v>0.1790000000000001</v>
      </c>
      <c r="U856" s="16">
        <f>N856/E856</f>
        <v>0.029039291063848876</v>
      </c>
      <c r="V856" s="16">
        <f>O856/F856</f>
        <v>0.11796308858238612</v>
      </c>
      <c r="W856" s="16">
        <f>P856/G856</f>
        <v>0.20001229184007194</v>
      </c>
      <c r="X856" s="16" t="e">
        <f>Q856/H856</f>
        <v>#DIV/0!</v>
      </c>
    </row>
    <row r="857" spans="1:24" s="8" customFormat="1" ht="11.25">
      <c r="A857" s="2">
        <v>1984</v>
      </c>
      <c r="B857" s="13">
        <f>SUM(C857:H857)</f>
        <v>9015367.07671532</v>
      </c>
      <c r="C857" s="13">
        <f>'UK Data Tables'!C95+'UK Data Tables'!C206+'UK Data Tables'!C315</f>
        <v>1370609.2980575995</v>
      </c>
      <c r="D857" s="13">
        <f>'UK Data Tables'!D95+'UK Data Tables'!D206+'UK Data Tables'!D315</f>
        <v>647649.4548368</v>
      </c>
      <c r="E857" s="13">
        <f>'UK Data Tables'!E95+'UK Data Tables'!E206+'UK Data Tables'!E315+'UK Data Tables'!D424</f>
        <v>2954552.0039712004</v>
      </c>
      <c r="F857" s="13">
        <f>'UK Data Tables'!F95+'UK Data Tables'!F206+'UK Data Tables'!F315</f>
        <v>1860951.9515711733</v>
      </c>
      <c r="G857" s="13">
        <f>'UK Data Tables'!G95+'UK Data Tables'!G206+'UK Data Tables'!G315</f>
        <v>2181604.3682785477</v>
      </c>
      <c r="H857" s="13">
        <f>'UK Data Tables'!H95+'UK Data Tables'!H206+'UK Data Tables'!H315</f>
        <v>0</v>
      </c>
      <c r="I857" s="14"/>
      <c r="K857" s="15">
        <f>SUM(L857:Q857)</f>
        <v>1372524.5809400738</v>
      </c>
      <c r="L857" s="15">
        <f>'UK Data Tables'!L95+'UK Data Tables'!L206+'UK Data Tables'!L315</f>
        <v>414874.02245957905</v>
      </c>
      <c r="M857" s="15">
        <f>'UK Data Tables'!M95+'UK Data Tables'!M206+'UK Data Tables'!M315</f>
        <v>117872.20078029767</v>
      </c>
      <c r="N857" s="15">
        <f>'UK Data Tables'!N95+'UK Data Tables'!N206+'UK Data Tables'!N315+'UK Data Tables'!M424</f>
        <v>85736.03543538332</v>
      </c>
      <c r="O857" s="15">
        <f>'UK Data Tables'!O95+'UK Data Tables'!O206+'UK Data Tables'!O315</f>
        <v>220680.54339454835</v>
      </c>
      <c r="P857" s="15">
        <f>'UK Data Tables'!P95+'UK Data Tables'!P206+'UK Data Tables'!P315</f>
        <v>533361.7788702655</v>
      </c>
      <c r="Q857" s="15">
        <f>'UK Data Tables'!Q95+'UK Data Tables'!Q206+'UK Data Tables'!Q315</f>
        <v>0</v>
      </c>
      <c r="S857" s="16">
        <f>L857/C857</f>
        <v>0.3026931329354984</v>
      </c>
      <c r="T857" s="16">
        <f>M857/D857</f>
        <v>0.1820000000000001</v>
      </c>
      <c r="U857" s="16">
        <f>N857/E857</f>
        <v>0.029018286129384722</v>
      </c>
      <c r="V857" s="16">
        <f>O857/F857</f>
        <v>0.11858476152929749</v>
      </c>
      <c r="W857" s="16">
        <f>P857/G857</f>
        <v>0.24448144064321278</v>
      </c>
      <c r="X857" s="16" t="e">
        <f>Q857/H857</f>
        <v>#DIV/0!</v>
      </c>
    </row>
    <row r="858" spans="1:24" s="8" customFormat="1" ht="11.25">
      <c r="A858" s="2">
        <v>1985</v>
      </c>
      <c r="B858" s="13">
        <f>SUM(C858:H858)</f>
        <v>8451479.520964678</v>
      </c>
      <c r="C858" s="13">
        <f>'UK Data Tables'!C96+'UK Data Tables'!C207+'UK Data Tables'!C316</f>
        <v>1257585.4135808</v>
      </c>
      <c r="D858" s="13">
        <f>'UK Data Tables'!D96+'UK Data Tables'!D207+'UK Data Tables'!D316</f>
        <v>691094.30268416</v>
      </c>
      <c r="E858" s="13">
        <f>'UK Data Tables'!E96+'UK Data Tables'!E207+'UK Data Tables'!E316+'UK Data Tables'!D425</f>
        <v>2302380.634822401</v>
      </c>
      <c r="F858" s="13">
        <f>'UK Data Tables'!F96+'UK Data Tables'!F207+'UK Data Tables'!F316</f>
        <v>1881950.8943489424</v>
      </c>
      <c r="G858" s="13">
        <f>'UK Data Tables'!G96+'UK Data Tables'!G207+'UK Data Tables'!G316</f>
        <v>2318468.275528373</v>
      </c>
      <c r="H858" s="13">
        <f>'UK Data Tables'!H96+'UK Data Tables'!H207+'UK Data Tables'!H316</f>
        <v>0</v>
      </c>
      <c r="I858" s="14"/>
      <c r="K858" s="15">
        <f>SUM(L858:Q858)</f>
        <v>1296084.8313517226</v>
      </c>
      <c r="L858" s="15">
        <f>'UK Data Tables'!L96+'UK Data Tables'!L207+'UK Data Tables'!L316</f>
        <v>398222.6270158866</v>
      </c>
      <c r="M858" s="15">
        <f>'UK Data Tables'!M96+'UK Data Tables'!M207+'UK Data Tables'!M316</f>
        <v>127852.4459965696</v>
      </c>
      <c r="N858" s="15">
        <f>'UK Data Tables'!N96+'UK Data Tables'!N207+'UK Data Tables'!N316+'UK Data Tables'!M425</f>
        <v>66921.85581201264</v>
      </c>
      <c r="O858" s="15">
        <f>'UK Data Tables'!O96+'UK Data Tables'!O207+'UK Data Tables'!O316</f>
        <v>224551.8573342143</v>
      </c>
      <c r="P858" s="15">
        <f>'UK Data Tables'!P96+'UK Data Tables'!P207+'UK Data Tables'!P316</f>
        <v>478536.0451930395</v>
      </c>
      <c r="Q858" s="15">
        <f>'UK Data Tables'!Q96+'UK Data Tables'!Q207+'UK Data Tables'!Q316</f>
        <v>0</v>
      </c>
      <c r="S858" s="16">
        <f>L858/C858</f>
        <v>0.31665652504826924</v>
      </c>
      <c r="T858" s="16">
        <f>M858/D858</f>
        <v>0.18500000000000003</v>
      </c>
      <c r="U858" s="16">
        <f>N858/E858</f>
        <v>0.02906637364814997</v>
      </c>
      <c r="V858" s="16">
        <f>O858/F858</f>
        <v>0.11931865916825508</v>
      </c>
      <c r="W858" s="16">
        <f>P858/G858</f>
        <v>0.2064018085750957</v>
      </c>
      <c r="X858" s="16" t="e">
        <f>Q858/H858</f>
        <v>#DIV/0!</v>
      </c>
    </row>
    <row r="859" spans="1:24" s="8" customFormat="1" ht="11.25">
      <c r="A859" s="2">
        <v>1986</v>
      </c>
      <c r="B859" s="13">
        <f>SUM(C859:H859)</f>
        <v>8474135.76092203</v>
      </c>
      <c r="C859" s="13">
        <f>'UK Data Tables'!C97+'UK Data Tables'!C208+'UK Data Tables'!C317</f>
        <v>1215679.6437535998</v>
      </c>
      <c r="D859" s="13">
        <f>'UK Data Tables'!D97+'UK Data Tables'!D208+'UK Data Tables'!D317</f>
        <v>691413.4086076801</v>
      </c>
      <c r="E859" s="13">
        <f>'UK Data Tables'!E97+'UK Data Tables'!E208+'UK Data Tables'!E317+'UK Data Tables'!D426</f>
        <v>2186782.4108256004</v>
      </c>
      <c r="F859" s="13">
        <f>'UK Data Tables'!F97+'UK Data Tables'!F208+'UK Data Tables'!F317</f>
        <v>1963678.1023605524</v>
      </c>
      <c r="G859" s="13">
        <f>'UK Data Tables'!G97+'UK Data Tables'!G208+'UK Data Tables'!G317</f>
        <v>2416582.1953745964</v>
      </c>
      <c r="H859" s="13">
        <f>'UK Data Tables'!H97+'UK Data Tables'!H208+'UK Data Tables'!H317</f>
        <v>0</v>
      </c>
      <c r="I859" s="14"/>
      <c r="K859" s="15">
        <f>SUM(L859:Q859)</f>
        <v>1317430.450137672</v>
      </c>
      <c r="L859" s="15">
        <f>'UK Data Tables'!L97+'UK Data Tables'!L208+'UK Data Tables'!L317</f>
        <v>382042.613315157</v>
      </c>
      <c r="M859" s="15">
        <f>'UK Data Tables'!M97+'UK Data Tables'!M208+'UK Data Tables'!M317</f>
        <v>129985.72081824392</v>
      </c>
      <c r="N859" s="15">
        <f>'UK Data Tables'!N97+'UK Data Tables'!N208+'UK Data Tables'!N317+'UK Data Tables'!M426</f>
        <v>63540.79719467563</v>
      </c>
      <c r="O859" s="15">
        <f>'UK Data Tables'!O97+'UK Data Tables'!O208+'UK Data Tables'!O317</f>
        <v>236463.7229022746</v>
      </c>
      <c r="P859" s="15">
        <f>'UK Data Tables'!P97+'UK Data Tables'!P208+'UK Data Tables'!P317</f>
        <v>505397.5959073208</v>
      </c>
      <c r="Q859" s="15">
        <f>'UK Data Tables'!Q97+'UK Data Tables'!Q208+'UK Data Tables'!Q317</f>
        <v>0</v>
      </c>
      <c r="S859" s="16">
        <f>L859/C859</f>
        <v>0.3142625734322087</v>
      </c>
      <c r="T859" s="16">
        <f>M859/D859</f>
        <v>0.18800000000000008</v>
      </c>
      <c r="U859" s="16">
        <f>N859/E859</f>
        <v>0.02905675337432697</v>
      </c>
      <c r="V859" s="16">
        <f>O859/F859</f>
        <v>0.12041878076555407</v>
      </c>
      <c r="W859" s="16">
        <f>P859/G859</f>
        <v>0.2091373497970255</v>
      </c>
      <c r="X859" s="16" t="e">
        <f>Q859/H859</f>
        <v>#DIV/0!</v>
      </c>
    </row>
    <row r="860" spans="1:24" s="8" customFormat="1" ht="11.25">
      <c r="A860" s="2">
        <v>1987</v>
      </c>
      <c r="B860" s="13">
        <f>SUM(C860:H860)</f>
        <v>8426299.719998414</v>
      </c>
      <c r="C860" s="13">
        <f>'UK Data Tables'!C98+'UK Data Tables'!C209+'UK Data Tables'!C318</f>
        <v>1208647.6462591998</v>
      </c>
      <c r="D860" s="13">
        <f>'UK Data Tables'!D98+'UK Data Tables'!D209+'UK Data Tables'!D318</f>
        <v>720484.31663488</v>
      </c>
      <c r="E860" s="13">
        <f>'UK Data Tables'!E98+'UK Data Tables'!E209+'UK Data Tables'!E318+'UK Data Tables'!D427</f>
        <v>2046424.1639232005</v>
      </c>
      <c r="F860" s="13">
        <f>'UK Data Tables'!F98+'UK Data Tables'!F209+'UK Data Tables'!F318</f>
        <v>2008038.4746904457</v>
      </c>
      <c r="G860" s="13">
        <f>'UK Data Tables'!G98+'UK Data Tables'!G209+'UK Data Tables'!G318</f>
        <v>2442705.118490687</v>
      </c>
      <c r="H860" s="13">
        <f>'UK Data Tables'!H98+'UK Data Tables'!H209+'UK Data Tables'!H318</f>
        <v>0</v>
      </c>
      <c r="I860" s="14"/>
      <c r="K860" s="15">
        <f>SUM(L860:Q860)</f>
        <v>1391444.6762038448</v>
      </c>
      <c r="L860" s="15">
        <f>'UK Data Tables'!L98+'UK Data Tables'!L209+'UK Data Tables'!L318</f>
        <v>391751.8305138673</v>
      </c>
      <c r="M860" s="15">
        <f>'UK Data Tables'!M98+'UK Data Tables'!M209+'UK Data Tables'!M318</f>
        <v>137612.50447726218</v>
      </c>
      <c r="N860" s="15">
        <f>'UK Data Tables'!N98+'UK Data Tables'!N209+'UK Data Tables'!N318+'UK Data Tables'!M427</f>
        <v>59589.76713750625</v>
      </c>
      <c r="O860" s="15">
        <f>'UK Data Tables'!O98+'UK Data Tables'!O209+'UK Data Tables'!O318</f>
        <v>243391.03181180404</v>
      </c>
      <c r="P860" s="15">
        <f>'UK Data Tables'!P98+'UK Data Tables'!P209+'UK Data Tables'!P318</f>
        <v>559099.542263405</v>
      </c>
      <c r="Q860" s="15">
        <f>'UK Data Tables'!Q98+'UK Data Tables'!Q209+'UK Data Tables'!Q318</f>
        <v>0</v>
      </c>
      <c r="S860" s="16">
        <f>L860/C860</f>
        <v>0.3241240999611018</v>
      </c>
      <c r="T860" s="16">
        <f>M860/D860</f>
        <v>0.19100000000000011</v>
      </c>
      <c r="U860" s="16">
        <f>N860/E860</f>
        <v>0.02911897161303387</v>
      </c>
      <c r="V860" s="16">
        <f>O860/F860</f>
        <v>0.1212083507759106</v>
      </c>
      <c r="W860" s="16">
        <f>P860/G860</f>
        <v>0.22888540169304789</v>
      </c>
      <c r="X860" s="16" t="e">
        <f>Q860/H860</f>
        <v>#DIV/0!</v>
      </c>
    </row>
    <row r="861" spans="1:24" s="8" customFormat="1" ht="11.25">
      <c r="A861" s="2">
        <v>1988</v>
      </c>
      <c r="B861" s="13">
        <f>SUM(C861:H861)</f>
        <v>8780154.011009578</v>
      </c>
      <c r="C861" s="13">
        <f>'UK Data Tables'!C99+'UK Data Tables'!C210+'UK Data Tables'!C319</f>
        <v>1203750.4387039999</v>
      </c>
      <c r="D861" s="13">
        <f>'UK Data Tables'!D99+'UK Data Tables'!D210+'UK Data Tables'!D319</f>
        <v>695128.3121078401</v>
      </c>
      <c r="E861" s="13">
        <f>'UK Data Tables'!E99+'UK Data Tables'!E210+'UK Data Tables'!E319+'UK Data Tables'!D428</f>
        <v>2216170.741046446</v>
      </c>
      <c r="F861" s="13">
        <f>'UK Data Tables'!F99+'UK Data Tables'!F210+'UK Data Tables'!F319</f>
        <v>2107068.501328814</v>
      </c>
      <c r="G861" s="13">
        <f>'UK Data Tables'!G99+'UK Data Tables'!G210+'UK Data Tables'!G319</f>
        <v>2558036.017822478</v>
      </c>
      <c r="H861" s="13">
        <f>'UK Data Tables'!H99+'UK Data Tables'!H210+'UK Data Tables'!H319</f>
        <v>0</v>
      </c>
      <c r="I861" s="14"/>
      <c r="K861" s="15">
        <f>SUM(L861:Q861)</f>
        <v>1416843.7033694563</v>
      </c>
      <c r="L861" s="15">
        <f>'UK Data Tables'!L99+'UK Data Tables'!L210+'UK Data Tables'!L319</f>
        <v>401809.0618898084</v>
      </c>
      <c r="M861" s="15">
        <f>'UK Data Tables'!M99+'UK Data Tables'!M210+'UK Data Tables'!M319</f>
        <v>134854.89254892105</v>
      </c>
      <c r="N861" s="15">
        <f>'UK Data Tables'!N99+'UK Data Tables'!N210+'UK Data Tables'!N319+'UK Data Tables'!M428</f>
        <v>79181.38552273207</v>
      </c>
      <c r="O861" s="15">
        <f>'UK Data Tables'!O99+'UK Data Tables'!O210+'UK Data Tables'!O319</f>
        <v>256708.93828662208</v>
      </c>
      <c r="P861" s="15">
        <f>'UK Data Tables'!P99+'UK Data Tables'!P210+'UK Data Tables'!P319</f>
        <v>544289.4251213727</v>
      </c>
      <c r="Q861" s="15">
        <f>'UK Data Tables'!Q99+'UK Data Tables'!Q210+'UK Data Tables'!Q319</f>
        <v>0</v>
      </c>
      <c r="S861" s="16">
        <f>L861/C861</f>
        <v>0.33379764523484634</v>
      </c>
      <c r="T861" s="16">
        <f>M861/D861</f>
        <v>0.19400000000000012</v>
      </c>
      <c r="U861" s="16">
        <f>N861/E861</f>
        <v>0.035728919282339996</v>
      </c>
      <c r="V861" s="16">
        <f>O861/F861</f>
        <v>0.1218322698691237</v>
      </c>
      <c r="W861" s="16">
        <f>P861/G861</f>
        <v>0.21277629452015995</v>
      </c>
      <c r="X861" s="16" t="e">
        <f>Q861/H861</f>
        <v>#DIV/0!</v>
      </c>
    </row>
    <row r="862" spans="1:24" s="8" customFormat="1" ht="11.25">
      <c r="A862" s="2">
        <v>1989</v>
      </c>
      <c r="B862" s="13">
        <f>SUM(C862:H862)</f>
        <v>8621852.944181979</v>
      </c>
      <c r="C862" s="13">
        <f>'UK Data Tables'!C100+'UK Data Tables'!C211+'UK Data Tables'!C320</f>
        <v>1169835.3968927998</v>
      </c>
      <c r="D862" s="13">
        <f>'UK Data Tables'!D100+'UK Data Tables'!D211+'UK Data Tables'!D320</f>
        <v>673355.1075273601</v>
      </c>
      <c r="E862" s="13">
        <f>'UK Data Tables'!E100+'UK Data Tables'!E211+'UK Data Tables'!E320+'UK Data Tables'!D429</f>
        <v>2121160.968322137</v>
      </c>
      <c r="F862" s="13">
        <f>'UK Data Tables'!F100+'UK Data Tables'!F211+'UK Data Tables'!F320</f>
        <v>2179613.1623344854</v>
      </c>
      <c r="G862" s="13">
        <f>'UK Data Tables'!G100+'UK Data Tables'!G211+'UK Data Tables'!G320</f>
        <v>2477888.309105196</v>
      </c>
      <c r="H862" s="13">
        <f>'UK Data Tables'!H100+'UK Data Tables'!H211+'UK Data Tables'!H320</f>
        <v>0</v>
      </c>
      <c r="I862" s="14"/>
      <c r="K862" s="15">
        <f>SUM(L862:Q862)</f>
        <v>1380051.5266242102</v>
      </c>
      <c r="L862" s="15">
        <f>'UK Data Tables'!L100+'UK Data Tables'!L211+'UK Data Tables'!L320</f>
        <v>396665.7016285276</v>
      </c>
      <c r="M862" s="15">
        <f>'UK Data Tables'!M100+'UK Data Tables'!M211+'UK Data Tables'!M320</f>
        <v>132650.95618289002</v>
      </c>
      <c r="N862" s="15">
        <f>'UK Data Tables'!N100+'UK Data Tables'!N211+'UK Data Tables'!N320+'UK Data Tables'!M429</f>
        <v>77594.12827271783</v>
      </c>
      <c r="O862" s="15">
        <f>'UK Data Tables'!O100+'UK Data Tables'!O211+'UK Data Tables'!O320</f>
        <v>267397.580584194</v>
      </c>
      <c r="P862" s="15">
        <f>'UK Data Tables'!P100+'UK Data Tables'!P211+'UK Data Tables'!P320</f>
        <v>505743.15995588084</v>
      </c>
      <c r="Q862" s="15">
        <f>'UK Data Tables'!Q100+'UK Data Tables'!Q211+'UK Data Tables'!Q320</f>
        <v>0</v>
      </c>
      <c r="S862" s="16">
        <f>L862/C862</f>
        <v>0.3390782179117776</v>
      </c>
      <c r="T862" s="16">
        <f>M862/D862</f>
        <v>0.19700000000000012</v>
      </c>
      <c r="U862" s="16">
        <f>N862/E862</f>
        <v>0.03658097119055311</v>
      </c>
      <c r="V862" s="16">
        <f>O862/F862</f>
        <v>0.12268121022805556</v>
      </c>
      <c r="W862" s="16">
        <f>P862/G862</f>
        <v>0.20410248440072448</v>
      </c>
      <c r="X862" s="16" t="e">
        <f>Q862/H862</f>
        <v>#DIV/0!</v>
      </c>
    </row>
    <row r="863" spans="1:24" s="8" customFormat="1" ht="11.25">
      <c r="A863" s="2">
        <v>1990</v>
      </c>
      <c r="B863" s="13">
        <f>SUM(C863:H863)</f>
        <v>8748501.944871077</v>
      </c>
      <c r="C863" s="13">
        <f>'UK Data Tables'!C101+'UK Data Tables'!C212+'UK Data Tables'!C321</f>
        <v>1155492.1491615998</v>
      </c>
      <c r="D863" s="13">
        <f>'UK Data Tables'!D101+'UK Data Tables'!D212+'UK Data Tables'!D321</f>
        <v>677312.8323440001</v>
      </c>
      <c r="E863" s="13">
        <f>'UK Data Tables'!E101+'UK Data Tables'!E212+'UK Data Tables'!E321+'UK Data Tables'!D430</f>
        <v>2249499.6931676986</v>
      </c>
      <c r="F863" s="13">
        <f>'UK Data Tables'!F101+'UK Data Tables'!F212+'UK Data Tables'!F321</f>
        <v>2208688.686380794</v>
      </c>
      <c r="G863" s="13">
        <f>'UK Data Tables'!G101+'UK Data Tables'!G212+'UK Data Tables'!G321</f>
        <v>2457508.583816984</v>
      </c>
      <c r="H863" s="13">
        <f>'UK Data Tables'!H101+'UK Data Tables'!H212+'UK Data Tables'!H321</f>
        <v>0</v>
      </c>
      <c r="I863" s="14"/>
      <c r="K863" s="15">
        <f>SUM(L863:Q863)</f>
        <v>1431823.3362428865</v>
      </c>
      <c r="L863" s="15">
        <f>'UK Data Tables'!L101+'UK Data Tables'!L212+'UK Data Tables'!L321</f>
        <v>398146.8616544574</v>
      </c>
      <c r="M863" s="15">
        <f>'UK Data Tables'!M101+'UK Data Tables'!M212+'UK Data Tables'!M321</f>
        <v>135462.5664688</v>
      </c>
      <c r="N863" s="15">
        <f>'UK Data Tables'!N101+'UK Data Tables'!N212+'UK Data Tables'!N321+'UK Data Tables'!M430</f>
        <v>83711.66644859678</v>
      </c>
      <c r="O863" s="15">
        <f>'UK Data Tables'!O101+'UK Data Tables'!O212+'UK Data Tables'!O321</f>
        <v>271003.92768057866</v>
      </c>
      <c r="P863" s="15">
        <f>'UK Data Tables'!P101+'UK Data Tables'!P212+'UK Data Tables'!P321</f>
        <v>543498.3139904537</v>
      </c>
      <c r="Q863" s="15">
        <f>'UK Data Tables'!Q101+'UK Data Tables'!Q212+'UK Data Tables'!Q321</f>
        <v>0</v>
      </c>
      <c r="S863" s="16">
        <f>L863/C863</f>
        <v>0.3445690755608718</v>
      </c>
      <c r="T863" s="16">
        <f>M863/D863</f>
        <v>0.19999999999999998</v>
      </c>
      <c r="U863" s="16">
        <f>N863/E863</f>
        <v>0.03721345982079942</v>
      </c>
      <c r="V863" s="16">
        <f>O863/F863</f>
        <v>0.12269901564292056</v>
      </c>
      <c r="W863" s="16">
        <f>P863/G863</f>
        <v>0.2211582566056783</v>
      </c>
      <c r="X863" s="16" t="e">
        <f>Q863/H863</f>
        <v>#DIV/0!</v>
      </c>
    </row>
    <row r="864" spans="1:24" s="8" customFormat="1" ht="11.25">
      <c r="A864" s="2">
        <v>1991</v>
      </c>
      <c r="B864" s="13">
        <f>SUM(C864:H864)</f>
        <v>8940608.920338828</v>
      </c>
      <c r="C864" s="13">
        <f>'UK Data Tables'!C102+'UK Data Tables'!C213+'UK Data Tables'!C322</f>
        <v>1157415.3893471998</v>
      </c>
      <c r="D864" s="13">
        <f>'UK Data Tables'!D102+'UK Data Tables'!D213+'UK Data Tables'!D322</f>
        <v>702369.8167254401</v>
      </c>
      <c r="E864" s="13">
        <f>'UK Data Tables'!E102+'UK Data Tables'!E213+'UK Data Tables'!E322+'UK Data Tables'!D431</f>
        <v>2388688.8843237846</v>
      </c>
      <c r="F864" s="13">
        <f>'UK Data Tables'!F102+'UK Data Tables'!F213+'UK Data Tables'!F322</f>
        <v>2179421.3055731202</v>
      </c>
      <c r="G864" s="13">
        <f>'UK Data Tables'!G102+'UK Data Tables'!G213+'UK Data Tables'!G322</f>
        <v>2512713.524369283</v>
      </c>
      <c r="H864" s="13">
        <f>'UK Data Tables'!H102+'UK Data Tables'!H213+'UK Data Tables'!H322</f>
        <v>0</v>
      </c>
      <c r="I864" s="14"/>
      <c r="K864" s="15">
        <f>SUM(L864:Q864)</f>
        <v>1401047.248714077</v>
      </c>
      <c r="L864" s="15">
        <f>'UK Data Tables'!L102+'UK Data Tables'!L213+'UK Data Tables'!L322</f>
        <v>397463.2037809922</v>
      </c>
      <c r="M864" s="15">
        <f>'UK Data Tables'!M102+'UK Data Tables'!M213+'UK Data Tables'!M322</f>
        <v>142581.07279526434</v>
      </c>
      <c r="N864" s="15">
        <f>'UK Data Tables'!N102+'UK Data Tables'!N213+'UK Data Tables'!N322+'UK Data Tables'!M431</f>
        <v>87039.64179940359</v>
      </c>
      <c r="O864" s="15">
        <f>'UK Data Tables'!O102+'UK Data Tables'!O213+'UK Data Tables'!O322</f>
        <v>265514.74230450246</v>
      </c>
      <c r="P864" s="15">
        <f>'UK Data Tables'!P102+'UK Data Tables'!P213+'UK Data Tables'!P322</f>
        <v>508448.5880339145</v>
      </c>
      <c r="Q864" s="15">
        <f>'UK Data Tables'!Q102+'UK Data Tables'!Q213+'UK Data Tables'!Q322</f>
        <v>0</v>
      </c>
      <c r="S864" s="16">
        <f>L864/C864</f>
        <v>0.3434058398041239</v>
      </c>
      <c r="T864" s="16">
        <f>M864/D864</f>
        <v>0.20299999999999999</v>
      </c>
      <c r="U864" s="16">
        <f>N864/E864</f>
        <v>0.036438249606559246</v>
      </c>
      <c r="V864" s="16">
        <f>O864/F864</f>
        <v>0.12182809336842759</v>
      </c>
      <c r="W864" s="16">
        <f>P864/G864</f>
        <v>0.2023504005143365</v>
      </c>
      <c r="X864" s="16" t="e">
        <f>Q864/H864</f>
        <v>#DIV/0!</v>
      </c>
    </row>
    <row r="865" spans="1:24" s="8" customFormat="1" ht="11.25">
      <c r="A865" s="2">
        <v>1992</v>
      </c>
      <c r="B865" s="13">
        <f>SUM(C865:H865)</f>
        <v>8966069.198012708</v>
      </c>
      <c r="C865" s="13">
        <f>'UK Data Tables'!C103+'UK Data Tables'!C214+'UK Data Tables'!C323</f>
        <v>1149815.3889823998</v>
      </c>
      <c r="D865" s="13">
        <f>'UK Data Tables'!D103+'UK Data Tables'!D214+'UK Data Tables'!D323</f>
        <v>691663.54948512</v>
      </c>
      <c r="E865" s="13">
        <f>'UK Data Tables'!E103+'UK Data Tables'!E214+'UK Data Tables'!E323+'UK Data Tables'!D432</f>
        <v>2360814.057281569</v>
      </c>
      <c r="F865" s="13">
        <f>'UK Data Tables'!F103+'UK Data Tables'!F214+'UK Data Tables'!F323</f>
        <v>2215115.0537913605</v>
      </c>
      <c r="G865" s="13">
        <f>'UK Data Tables'!G103+'UK Data Tables'!G214+'UK Data Tables'!G323</f>
        <v>2548661.148472259</v>
      </c>
      <c r="H865" s="13">
        <f>'UK Data Tables'!H103+'UK Data Tables'!H214+'UK Data Tables'!H323</f>
        <v>0</v>
      </c>
      <c r="I865" s="14"/>
      <c r="K865" s="15">
        <f>SUM(L865:Q865)</f>
        <v>1472353.2031558533</v>
      </c>
      <c r="L865" s="15">
        <f>'UK Data Tables'!L103+'UK Data Tables'!L214+'UK Data Tables'!L323</f>
        <v>403057.52434991475</v>
      </c>
      <c r="M865" s="15">
        <f>'UK Data Tables'!M103+'UK Data Tables'!M214+'UK Data Tables'!M323</f>
        <v>142482.69119393476</v>
      </c>
      <c r="N865" s="15">
        <f>'UK Data Tables'!N103+'UK Data Tables'!N214+'UK Data Tables'!N323+'UK Data Tables'!M432</f>
        <v>88464.47780727844</v>
      </c>
      <c r="O865" s="15">
        <f>'UK Data Tables'!O103+'UK Data Tables'!O214+'UK Data Tables'!O323</f>
        <v>273896.91205690015</v>
      </c>
      <c r="P865" s="15">
        <f>'UK Data Tables'!P103+'UK Data Tables'!P214+'UK Data Tables'!P323</f>
        <v>564451.5977478253</v>
      </c>
      <c r="Q865" s="15">
        <f>'UK Data Tables'!Q103+'UK Data Tables'!Q214+'UK Data Tables'!Q323</f>
        <v>0</v>
      </c>
      <c r="S865" s="16">
        <f>L865/C865</f>
        <v>0.3505410766041542</v>
      </c>
      <c r="T865" s="16">
        <f>M865/D865</f>
        <v>0.20600000000000007</v>
      </c>
      <c r="U865" s="16">
        <f>N865/E865</f>
        <v>0.03747202264169146</v>
      </c>
      <c r="V865" s="16">
        <f>O865/F865</f>
        <v>0.12364906806447908</v>
      </c>
      <c r="W865" s="16">
        <f>P865/G865</f>
        <v>0.22146984823234503</v>
      </c>
      <c r="X865" s="16" t="e">
        <f>Q865/H865</f>
        <v>#DIV/0!</v>
      </c>
    </row>
    <row r="866" spans="1:24" s="8" customFormat="1" ht="11.25">
      <c r="A866" s="2">
        <v>1993</v>
      </c>
      <c r="B866" s="13">
        <f>SUM(C866:H866)</f>
        <v>9071510.459338496</v>
      </c>
      <c r="C866" s="13">
        <f>'UK Data Tables'!C104+'UK Data Tables'!C215+'UK Data Tables'!C324</f>
        <v>1138325.9663552</v>
      </c>
      <c r="D866" s="13">
        <f>'UK Data Tables'!D104+'UK Data Tables'!D215+'UK Data Tables'!D324</f>
        <v>681641.55370752</v>
      </c>
      <c r="E866" s="13">
        <f>'UK Data Tables'!E104+'UK Data Tables'!E215+'UK Data Tables'!E324+'UK Data Tables'!D433</f>
        <v>2366656.955665445</v>
      </c>
      <c r="F866" s="13">
        <f>'UK Data Tables'!F104+'UK Data Tables'!F215+'UK Data Tables'!F324</f>
        <v>2248369.8221913604</v>
      </c>
      <c r="G866" s="13">
        <f>'UK Data Tables'!G104+'UK Data Tables'!G215+'UK Data Tables'!G324</f>
        <v>2636516.1614189707</v>
      </c>
      <c r="H866" s="13">
        <f>'UK Data Tables'!H104+'UK Data Tables'!H215+'UK Data Tables'!H324</f>
        <v>0</v>
      </c>
      <c r="I866" s="14"/>
      <c r="K866" s="15">
        <f>SUM(L866:Q866)</f>
        <v>1470827.557780155</v>
      </c>
      <c r="L866" s="15">
        <f>'UK Data Tables'!L104+'UK Data Tables'!L215+'UK Data Tables'!L324</f>
        <v>408410.7859557582</v>
      </c>
      <c r="M866" s="15">
        <f>'UK Data Tables'!M104+'UK Data Tables'!M215+'UK Data Tables'!M324</f>
        <v>142463.0847248717</v>
      </c>
      <c r="N866" s="15">
        <f>'UK Data Tables'!N104+'UK Data Tables'!N215+'UK Data Tables'!N324+'UK Data Tables'!M433</f>
        <v>91760.8712922493</v>
      </c>
      <c r="O866" s="15">
        <f>'UK Data Tables'!O104+'UK Data Tables'!O215+'UK Data Tables'!O324</f>
        <v>282107.8065482849</v>
      </c>
      <c r="P866" s="15">
        <f>'UK Data Tables'!P104+'UK Data Tables'!P215+'UK Data Tables'!P324</f>
        <v>546085.009258991</v>
      </c>
      <c r="Q866" s="15">
        <f>'UK Data Tables'!Q104+'UK Data Tables'!Q215+'UK Data Tables'!Q324</f>
        <v>0</v>
      </c>
      <c r="S866" s="16">
        <f>L866/C866</f>
        <v>0.35878192892625177</v>
      </c>
      <c r="T866" s="16">
        <f>M866/D866</f>
        <v>0.20900000000000002</v>
      </c>
      <c r="U866" s="16">
        <f>N866/E866</f>
        <v>0.03877235822985948</v>
      </c>
      <c r="V866" s="16">
        <f>O866/F866</f>
        <v>0.12547215487589589</v>
      </c>
      <c r="W866" s="16">
        <f>P866/G866</f>
        <v>0.2071237101634486</v>
      </c>
      <c r="X866" s="16" t="e">
        <f>Q866/H866</f>
        <v>#DIV/0!</v>
      </c>
    </row>
    <row r="867" spans="1:24" s="8" customFormat="1" ht="11.25">
      <c r="A867" s="2">
        <v>1994</v>
      </c>
      <c r="B867" s="13">
        <f>SUM(C867:H867)</f>
        <v>8745630.860982612</v>
      </c>
      <c r="C867" s="13">
        <f>'UK Data Tables'!C105+'UK Data Tables'!C216+'UK Data Tables'!C325</f>
        <v>1162602.9136895998</v>
      </c>
      <c r="D867" s="13">
        <f>'UK Data Tables'!D105+'UK Data Tables'!D216+'UK Data Tables'!D325</f>
        <v>716572.1119568</v>
      </c>
      <c r="E867" s="13">
        <f>'UK Data Tables'!E105+'UK Data Tables'!E216+'UK Data Tables'!E325+'UK Data Tables'!D434</f>
        <v>2201614.1599101964</v>
      </c>
      <c r="F867" s="13">
        <f>'UK Data Tables'!F105+'UK Data Tables'!F216+'UK Data Tables'!F325</f>
        <v>2250461.645376</v>
      </c>
      <c r="G867" s="13">
        <f>'UK Data Tables'!G105+'UK Data Tables'!G216+'UK Data Tables'!G325</f>
        <v>2414380.030050014</v>
      </c>
      <c r="H867" s="13">
        <f>'UK Data Tables'!H105+'UK Data Tables'!H216+'UK Data Tables'!H325</f>
        <v>0</v>
      </c>
      <c r="I867" s="14"/>
      <c r="K867" s="15">
        <f>SUM(L867:Q867)</f>
        <v>1562290.502170897</v>
      </c>
      <c r="L867" s="15">
        <f>'UK Data Tables'!L105+'UK Data Tables'!L216+'UK Data Tables'!L325</f>
        <v>433369.15304378374</v>
      </c>
      <c r="M867" s="15">
        <f>'UK Data Tables'!M105+'UK Data Tables'!M216+'UK Data Tables'!M325</f>
        <v>151913.28773484164</v>
      </c>
      <c r="N867" s="15">
        <f>'UK Data Tables'!N105+'UK Data Tables'!N216+'UK Data Tables'!N325+'UK Data Tables'!M434</f>
        <v>85781.14179051806</v>
      </c>
      <c r="O867" s="15">
        <f>'UK Data Tables'!O105+'UK Data Tables'!O216+'UK Data Tables'!O325</f>
        <v>285624.44806128426</v>
      </c>
      <c r="P867" s="15">
        <f>'UK Data Tables'!P105+'UK Data Tables'!P216+'UK Data Tables'!P325</f>
        <v>605602.4715404693</v>
      </c>
      <c r="Q867" s="15">
        <f>'UK Data Tables'!Q105+'UK Data Tables'!Q216+'UK Data Tables'!Q325</f>
        <v>0</v>
      </c>
      <c r="S867" s="16">
        <f>L867/C867</f>
        <v>0.37275766982938063</v>
      </c>
      <c r="T867" s="16">
        <f>M867/D867</f>
        <v>0.21200000000000005</v>
      </c>
      <c r="U867" s="16">
        <f>N867/E867</f>
        <v>0.03896284069776198</v>
      </c>
      <c r="V867" s="16">
        <f>O867/F867</f>
        <v>0.12691815861343553</v>
      </c>
      <c r="W867" s="16">
        <f>P867/G867</f>
        <v>0.25083146149445423</v>
      </c>
      <c r="X867" s="16" t="e">
        <f>Q867/H867</f>
        <v>#DIV/0!</v>
      </c>
    </row>
    <row r="868" spans="1:24" s="8" customFormat="1" ht="11.25">
      <c r="A868" s="2">
        <v>1995</v>
      </c>
      <c r="B868" s="13">
        <f>SUM(C868:H868)</f>
        <v>8661874.556657199</v>
      </c>
      <c r="C868" s="13">
        <f>'UK Data Tables'!C106+'UK Data Tables'!C217+'UK Data Tables'!C326</f>
        <v>1167234.7454912</v>
      </c>
      <c r="D868" s="13">
        <f>'UK Data Tables'!D106+'UK Data Tables'!D217+'UK Data Tables'!D326</f>
        <v>733229.76941888</v>
      </c>
      <c r="E868" s="13">
        <f>'UK Data Tables'!E106+'UK Data Tables'!E217+'UK Data Tables'!E326+'UK Data Tables'!D435</f>
        <v>2117124.5908533097</v>
      </c>
      <c r="F868" s="13">
        <f>'UK Data Tables'!F106+'UK Data Tables'!F217+'UK Data Tables'!F326</f>
        <v>2240173.77370304</v>
      </c>
      <c r="G868" s="13">
        <f>'UK Data Tables'!G106+'UK Data Tables'!G217+'UK Data Tables'!G326</f>
        <v>2404111.67719077</v>
      </c>
      <c r="H868" s="13">
        <f>'UK Data Tables'!H106+'UK Data Tables'!H217+'UK Data Tables'!H326</f>
        <v>0</v>
      </c>
      <c r="I868" s="14"/>
      <c r="K868" s="15">
        <f>SUM(L868:Q868)</f>
        <v>1529580.70599681</v>
      </c>
      <c r="L868" s="15">
        <f>'UK Data Tables'!L106+'UK Data Tables'!L217+'UK Data Tables'!L326</f>
        <v>434515.2837312834</v>
      </c>
      <c r="M868" s="15">
        <f>'UK Data Tables'!M106+'UK Data Tables'!M217+'UK Data Tables'!M326</f>
        <v>157644.4004250592</v>
      </c>
      <c r="N868" s="15">
        <f>'UK Data Tables'!N106+'UK Data Tables'!N217+'UK Data Tables'!N326+'UK Data Tables'!M435</f>
        <v>84178.57880557975</v>
      </c>
      <c r="O868" s="15">
        <f>'UK Data Tables'!O106+'UK Data Tables'!O217+'UK Data Tables'!O326</f>
        <v>289271.03681321064</v>
      </c>
      <c r="P868" s="15">
        <f>'UK Data Tables'!P106+'UK Data Tables'!P217+'UK Data Tables'!P326</f>
        <v>563971.406221677</v>
      </c>
      <c r="Q868" s="15">
        <f>'UK Data Tables'!Q106+'UK Data Tables'!Q217+'UK Data Tables'!Q326</f>
        <v>0</v>
      </c>
      <c r="S868" s="16">
        <f>L868/C868</f>
        <v>0.3722604089791973</v>
      </c>
      <c r="T868" s="16">
        <f>M868/D868</f>
        <v>0.215</v>
      </c>
      <c r="U868" s="16">
        <f>N868/E868</f>
        <v>0.0397608053721824</v>
      </c>
      <c r="V868" s="16">
        <f>O868/F868</f>
        <v>0.12912883822179624</v>
      </c>
      <c r="W868" s="16">
        <f>P868/G868</f>
        <v>0.23458619313420728</v>
      </c>
      <c r="X868" s="16" t="e">
        <f>Q868/H868</f>
        <v>#DIV/0!</v>
      </c>
    </row>
    <row r="869" spans="1:24" s="8" customFormat="1" ht="11.25">
      <c r="A869" s="2">
        <v>1996</v>
      </c>
      <c r="B869" s="13">
        <f>SUM(C869:H869)</f>
        <v>9215097.570254466</v>
      </c>
      <c r="C869" s="13">
        <f>'UK Data Tables'!C107+'UK Data Tables'!C218+'UK Data Tables'!C327</f>
        <v>1227112.6442048</v>
      </c>
      <c r="D869" s="13">
        <f>'UK Data Tables'!D107+'UK Data Tables'!D218+'UK Data Tables'!D327</f>
        <v>786514.75319424</v>
      </c>
      <c r="E869" s="13">
        <f>'UK Data Tables'!E107+'UK Data Tables'!E218+'UK Data Tables'!E327+'UK Data Tables'!D436</f>
        <v>2349890.957614733</v>
      </c>
      <c r="F869" s="13">
        <f>'UK Data Tables'!F107+'UK Data Tables'!F218+'UK Data Tables'!F327</f>
        <v>2340732.1620883197</v>
      </c>
      <c r="G869" s="13">
        <f>'UK Data Tables'!G107+'UK Data Tables'!G218+'UK Data Tables'!G327</f>
        <v>2510847.053152373</v>
      </c>
      <c r="H869" s="13">
        <f>'UK Data Tables'!H107+'UK Data Tables'!H218+'UK Data Tables'!H327</f>
        <v>0</v>
      </c>
      <c r="I869" s="14"/>
      <c r="K869" s="15">
        <f>SUM(L869:Q869)</f>
        <v>1624194.9915615052</v>
      </c>
      <c r="L869" s="15">
        <f>'UK Data Tables'!L107+'UK Data Tables'!L218+'UK Data Tables'!L327</f>
        <v>463780.95989554503</v>
      </c>
      <c r="M869" s="15">
        <f>'UK Data Tables'!M107+'UK Data Tables'!M218+'UK Data Tables'!M327</f>
        <v>171460.21619634438</v>
      </c>
      <c r="N869" s="15">
        <f>'UK Data Tables'!N107+'UK Data Tables'!N218+'UK Data Tables'!N327+'UK Data Tables'!M436</f>
        <v>106122.3802692045</v>
      </c>
      <c r="O869" s="15">
        <f>'UK Data Tables'!O107+'UK Data Tables'!O218+'UK Data Tables'!O327</f>
        <v>304866.38656025287</v>
      </c>
      <c r="P869" s="15">
        <f>'UK Data Tables'!P107+'UK Data Tables'!P218+'UK Data Tables'!P327</f>
        <v>577965.0486401585</v>
      </c>
      <c r="Q869" s="15">
        <f>'UK Data Tables'!Q107+'UK Data Tables'!Q218+'UK Data Tables'!Q327</f>
        <v>0</v>
      </c>
      <c r="S869" s="16">
        <f>L869/C869</f>
        <v>0.3779448953491037</v>
      </c>
      <c r="T869" s="16">
        <f>M869/D869</f>
        <v>0.21800000000000005</v>
      </c>
      <c r="U869" s="16">
        <f>N869/E869</f>
        <v>0.04516055518462205</v>
      </c>
      <c r="V869" s="16">
        <f>O869/F869</f>
        <v>0.1302440285556899</v>
      </c>
      <c r="W869" s="16">
        <f>P869/G869</f>
        <v>0.23018727800027577</v>
      </c>
      <c r="X869" s="16" t="e">
        <f>Q869/H869</f>
        <v>#DIV/0!</v>
      </c>
    </row>
    <row r="870" spans="1:24" s="8" customFormat="1" ht="11.25">
      <c r="A870" s="2">
        <v>1997</v>
      </c>
      <c r="B870" s="13">
        <f>SUM(C870:H870)</f>
        <v>8921307.728679836</v>
      </c>
      <c r="C870" s="13">
        <f>'UK Data Tables'!C108+'UK Data Tables'!C219+'UK Data Tables'!C328</f>
        <v>1203155.9530692217</v>
      </c>
      <c r="D870" s="13">
        <f>'UK Data Tables'!D108+'UK Data Tables'!D219+'UK Data Tables'!D328</f>
        <v>785788.1988643201</v>
      </c>
      <c r="E870" s="13">
        <f>'UK Data Tables'!E108+'UK Data Tables'!E219+'UK Data Tables'!E328+'UK Data Tables'!D437</f>
        <v>2087606.4727221185</v>
      </c>
      <c r="F870" s="13">
        <f>'UK Data Tables'!F108+'UK Data Tables'!F219+'UK Data Tables'!F328</f>
        <v>2359083.10447936</v>
      </c>
      <c r="G870" s="13">
        <f>'UK Data Tables'!G108+'UK Data Tables'!G219+'UK Data Tables'!G328</f>
        <v>2485673.9995448156</v>
      </c>
      <c r="H870" s="13">
        <f>'UK Data Tables'!H108+'UK Data Tables'!H219+'UK Data Tables'!H328</f>
        <v>0</v>
      </c>
      <c r="I870" s="14"/>
      <c r="K870" s="15">
        <f>SUM(L870:Q870)</f>
        <v>1550147.1417487683</v>
      </c>
      <c r="L870" s="15">
        <f>'UK Data Tables'!L108+'UK Data Tables'!L219+'UK Data Tables'!L328</f>
        <v>446863.15984819294</v>
      </c>
      <c r="M870" s="15">
        <f>'UK Data Tables'!M108+'UK Data Tables'!M219+'UK Data Tables'!M328</f>
        <v>173659.19194901476</v>
      </c>
      <c r="N870" s="15">
        <f>'UK Data Tables'!N108+'UK Data Tables'!N219+'UK Data Tables'!N328+'UK Data Tables'!M437</f>
        <v>106420.64312618697</v>
      </c>
      <c r="O870" s="15">
        <f>'UK Data Tables'!O108+'UK Data Tables'!O219+'UK Data Tables'!O328</f>
        <v>310051.31155714276</v>
      </c>
      <c r="P870" s="15">
        <f>'UK Data Tables'!P108+'UK Data Tables'!P219+'UK Data Tables'!P328</f>
        <v>513152.835268231</v>
      </c>
      <c r="Q870" s="15">
        <f>'UK Data Tables'!Q108+'UK Data Tables'!Q219+'UK Data Tables'!Q328</f>
        <v>0</v>
      </c>
      <c r="S870" s="16">
        <f>L870/C870</f>
        <v>0.37140917493551506</v>
      </c>
      <c r="T870" s="16">
        <f>M870/D870</f>
        <v>0.22100000000000003</v>
      </c>
      <c r="U870" s="16">
        <f>N870/E870</f>
        <v>0.05097734870855262</v>
      </c>
      <c r="V870" s="16">
        <f>O870/F870</f>
        <v>0.13142873643087272</v>
      </c>
      <c r="W870" s="16">
        <f>P870/G870</f>
        <v>0.20644414165421576</v>
      </c>
      <c r="X870" s="16" t="e">
        <f>Q870/H870</f>
        <v>#DIV/0!</v>
      </c>
    </row>
    <row r="871" spans="1:24" s="8" customFormat="1" ht="11.25">
      <c r="A871" s="2">
        <v>1998</v>
      </c>
      <c r="B871" s="13">
        <f>SUM(C871:H871)</f>
        <v>8759852.71713511</v>
      </c>
      <c r="C871" s="13">
        <f>'UK Data Tables'!C109+'UK Data Tables'!C220+'UK Data Tables'!C329</f>
        <v>1189064.7879951606</v>
      </c>
      <c r="D871" s="13">
        <f>'UK Data Tables'!D109+'UK Data Tables'!D220+'UK Data Tables'!D329</f>
        <v>820392.071782564</v>
      </c>
      <c r="E871" s="13">
        <f>'UK Data Tables'!E109+'UK Data Tables'!E220+'UK Data Tables'!E329+'UK Data Tables'!D438</f>
        <v>2081058.487230305</v>
      </c>
      <c r="F871" s="13">
        <f>'UK Data Tables'!F109+'UK Data Tables'!F220+'UK Data Tables'!F329</f>
        <v>2381424.03836288</v>
      </c>
      <c r="G871" s="13">
        <f>'UK Data Tables'!G109+'UK Data Tables'!G220+'UK Data Tables'!G329</f>
        <v>2287913.3317642002</v>
      </c>
      <c r="H871" s="13">
        <f>'UK Data Tables'!H109+'UK Data Tables'!H220+'UK Data Tables'!H329</f>
        <v>0</v>
      </c>
      <c r="I871" s="14"/>
      <c r="K871" s="15">
        <f>SUM(L871:Q871)</f>
        <v>1539569.8866424954</v>
      </c>
      <c r="L871" s="15">
        <f>'UK Data Tables'!L109+'UK Data Tables'!L220+'UK Data Tables'!L329</f>
        <v>423105.64709050686</v>
      </c>
      <c r="M871" s="15">
        <f>'UK Data Tables'!M109+'UK Data Tables'!M220+'UK Data Tables'!M329</f>
        <v>183767.82407929437</v>
      </c>
      <c r="N871" s="15">
        <f>'UK Data Tables'!N109+'UK Data Tables'!N220+'UK Data Tables'!N329+'UK Data Tables'!M438</f>
        <v>109487.85537221289</v>
      </c>
      <c r="O871" s="15">
        <f>'UK Data Tables'!O109+'UK Data Tables'!O220+'UK Data Tables'!O329</f>
        <v>320699.61970998434</v>
      </c>
      <c r="P871" s="15">
        <f>'UK Data Tables'!P109+'UK Data Tables'!P220+'UK Data Tables'!P329</f>
        <v>502508.94039049704</v>
      </c>
      <c r="Q871" s="15">
        <f>'UK Data Tables'!Q109+'UK Data Tables'!Q220+'UK Data Tables'!Q329</f>
        <v>0</v>
      </c>
      <c r="S871" s="16">
        <f>L871/C871</f>
        <v>0.3558306085271351</v>
      </c>
      <c r="T871" s="16">
        <f>M871/D871</f>
        <v>0.22400000000000003</v>
      </c>
      <c r="U871" s="16">
        <f>N871/E871</f>
        <v>0.05261161857970221</v>
      </c>
      <c r="V871" s="16">
        <f>O871/F871</f>
        <v>0.134667163236687</v>
      </c>
      <c r="W871" s="16">
        <f>P871/G871</f>
        <v>0.2196363530969132</v>
      </c>
      <c r="X871" s="16" t="e">
        <f>Q871/H871</f>
        <v>#DIV/0!</v>
      </c>
    </row>
    <row r="872" spans="1:24" s="8" customFormat="1" ht="11.25">
      <c r="A872" s="2">
        <v>1999</v>
      </c>
      <c r="B872" s="13">
        <f>SUM(C872:H872)</f>
        <v>9056809.90470988</v>
      </c>
      <c r="C872" s="13">
        <f>'UK Data Tables'!C110+'UK Data Tables'!C221+'UK Data Tables'!C330</f>
        <v>1206479.6997830484</v>
      </c>
      <c r="D872" s="13">
        <f>'UK Data Tables'!D110+'UK Data Tables'!D221+'UK Data Tables'!D330</f>
        <v>844655.243200632</v>
      </c>
      <c r="E872" s="13">
        <f>'UK Data Tables'!E110+'UK Data Tables'!E221+'UK Data Tables'!E330+'UK Data Tables'!D439</f>
        <v>2092372.7440090203</v>
      </c>
      <c r="F872" s="13">
        <f>'UK Data Tables'!F110+'UK Data Tables'!F221+'UK Data Tables'!F330</f>
        <v>2400389.96753472</v>
      </c>
      <c r="G872" s="13">
        <f>'UK Data Tables'!G110+'UK Data Tables'!G221+'UK Data Tables'!G330</f>
        <v>2512912.25018246</v>
      </c>
      <c r="H872" s="13">
        <f>'UK Data Tables'!H110+'UK Data Tables'!H221+'UK Data Tables'!H330</f>
        <v>0</v>
      </c>
      <c r="I872" s="14"/>
      <c r="K872" s="15">
        <f>SUM(L872:Q872)</f>
        <v>1551050.513565127</v>
      </c>
      <c r="L872" s="15">
        <f>'UK Data Tables'!L110+'UK Data Tables'!L221+'UK Data Tables'!L330</f>
        <v>424132.123641405</v>
      </c>
      <c r="M872" s="15">
        <f>'UK Data Tables'!M110+'UK Data Tables'!M221+'UK Data Tables'!M330</f>
        <v>191736.7402065435</v>
      </c>
      <c r="N872" s="15">
        <f>'UK Data Tables'!N110+'UK Data Tables'!N221+'UK Data Tables'!N330+'UK Data Tables'!M439</f>
        <v>114695.88718521176</v>
      </c>
      <c r="O872" s="15">
        <f>'UK Data Tables'!O110+'UK Data Tables'!O221+'UK Data Tables'!O330</f>
        <v>329541.408401389</v>
      </c>
      <c r="P872" s="15">
        <f>'UK Data Tables'!P110+'UK Data Tables'!P221+'UK Data Tables'!P330</f>
        <v>490944.3541305777</v>
      </c>
      <c r="Q872" s="15">
        <f>'UK Data Tables'!Q110+'UK Data Tables'!Q221+'UK Data Tables'!Q330</f>
        <v>0</v>
      </c>
      <c r="S872" s="16">
        <f>L872/C872</f>
        <v>0.3515451803438328</v>
      </c>
      <c r="T872" s="16">
        <f>M872/D872</f>
        <v>0.22700000000000004</v>
      </c>
      <c r="U872" s="16">
        <f>N872/E872</f>
        <v>0.054816182973905773</v>
      </c>
      <c r="V872" s="16">
        <f>O872/F872</f>
        <v>0.13728661294974456</v>
      </c>
      <c r="W872" s="16">
        <f>P872/G872</f>
        <v>0.1953686819326583</v>
      </c>
      <c r="X872" s="16" t="e">
        <f>Q872/H872</f>
        <v>#DIV/0!</v>
      </c>
    </row>
    <row r="873" spans="1:24" s="8" customFormat="1" ht="11.25">
      <c r="A873" s="2">
        <v>2000</v>
      </c>
      <c r="B873" s="13">
        <f>SUM(C873:H873)</f>
        <v>9066594.04547225</v>
      </c>
      <c r="C873" s="13">
        <f>'UK Data Tables'!C111+'UK Data Tables'!C222+'UK Data Tables'!C331</f>
        <v>1236663.5416556916</v>
      </c>
      <c r="D873" s="13">
        <f>'UK Data Tables'!D111+'UK Data Tables'!D222+'UK Data Tables'!D331</f>
        <v>862987.2714477411</v>
      </c>
      <c r="E873" s="13">
        <f>'UK Data Tables'!E111+'UK Data Tables'!E222+'UK Data Tables'!E331+'UK Data Tables'!D440</f>
        <v>2142807.291221368</v>
      </c>
      <c r="F873" s="13">
        <f>'UK Data Tables'!F111+'UK Data Tables'!F222+'UK Data Tables'!F331</f>
        <v>2482217.28623232</v>
      </c>
      <c r="G873" s="13">
        <f>'UK Data Tables'!G111+'UK Data Tables'!G222+'UK Data Tables'!G331</f>
        <v>2341918.654915128</v>
      </c>
      <c r="H873" s="13">
        <f>'UK Data Tables'!H111+'UK Data Tables'!H222+'UK Data Tables'!H331</f>
        <v>0</v>
      </c>
      <c r="I873" s="14"/>
      <c r="K873" s="15">
        <f>SUM(L873:Q873)</f>
        <v>1601534.3095748057</v>
      </c>
      <c r="L873" s="15">
        <f>'UK Data Tables'!L111+'UK Data Tables'!L222+'UK Data Tables'!L331</f>
        <v>430802.1435828882</v>
      </c>
      <c r="M873" s="15">
        <f>'UK Data Tables'!M111+'UK Data Tables'!M222+'UK Data Tables'!M331</f>
        <v>198487.07243298047</v>
      </c>
      <c r="N873" s="15">
        <f>'UK Data Tables'!N111+'UK Data Tables'!N222+'UK Data Tables'!N331+'UK Data Tables'!M440</f>
        <v>121471.78918045349</v>
      </c>
      <c r="O873" s="15">
        <f>'UK Data Tables'!O111+'UK Data Tables'!O222+'UK Data Tables'!O331</f>
        <v>347305.7821244685</v>
      </c>
      <c r="P873" s="15">
        <f>'UK Data Tables'!P111+'UK Data Tables'!P222+'UK Data Tables'!P331</f>
        <v>503467.52225401497</v>
      </c>
      <c r="Q873" s="15">
        <f>'UK Data Tables'!Q111+'UK Data Tables'!Q222+'UK Data Tables'!Q331</f>
        <v>0</v>
      </c>
      <c r="S873" s="16">
        <f>L873/C873</f>
        <v>0.34835840879251123</v>
      </c>
      <c r="T873" s="16">
        <f>M873/D873</f>
        <v>0.23</v>
      </c>
      <c r="U873" s="16">
        <f>N873/E873</f>
        <v>0.05668815374956858</v>
      </c>
      <c r="V873" s="16">
        <f>O873/F873</f>
        <v>0.1399175584066748</v>
      </c>
      <c r="W873" s="16">
        <f>P873/G873</f>
        <v>0.2149807898738741</v>
      </c>
      <c r="X873" s="16" t="e">
        <f>Q873/H873</f>
        <v>#DIV/0!</v>
      </c>
    </row>
    <row r="874" spans="2:18" ht="11.2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2:18" ht="11.2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6:17" ht="11.25">
      <c r="F876" s="5"/>
      <c r="H876" s="4"/>
      <c r="Q876" s="5"/>
    </row>
    <row r="877" spans="6:24" ht="11.25">
      <c r="F877" s="5"/>
      <c r="H877" s="4"/>
      <c r="Q877" s="5"/>
      <c r="T877" s="4"/>
      <c r="U877" s="4"/>
      <c r="W877" s="4"/>
      <c r="X877" s="4"/>
    </row>
    <row r="878" spans="1:24" ht="11.25">
      <c r="A878" s="2" t="s">
        <v>67</v>
      </c>
      <c r="T878" s="4"/>
      <c r="U878" s="4"/>
      <c r="W878" s="4"/>
      <c r="X878" s="4"/>
    </row>
    <row r="879" spans="1:24" ht="90">
      <c r="A879" s="3" t="s">
        <v>33</v>
      </c>
      <c r="B879" s="3" t="s">
        <v>34</v>
      </c>
      <c r="C879" s="3" t="s">
        <v>35</v>
      </c>
      <c r="D879" s="3" t="s">
        <v>36</v>
      </c>
      <c r="E879" s="3" t="s">
        <v>37</v>
      </c>
      <c r="F879" s="3" t="s">
        <v>37</v>
      </c>
      <c r="G879" s="3" t="s">
        <v>38</v>
      </c>
      <c r="H879" s="2" t="s">
        <v>39</v>
      </c>
      <c r="I879" s="2" t="s">
        <v>40</v>
      </c>
      <c r="T879" s="4"/>
      <c r="U879" s="4"/>
      <c r="W879" s="4"/>
      <c r="X879" s="4"/>
    </row>
    <row r="880" spans="1:24" ht="11.25">
      <c r="A880" s="3" t="s">
        <v>5</v>
      </c>
      <c r="B880" s="2" t="s">
        <v>41</v>
      </c>
      <c r="C880" s="2" t="s">
        <v>42</v>
      </c>
      <c r="D880" s="2" t="s">
        <v>43</v>
      </c>
      <c r="E880" s="2" t="s">
        <v>6</v>
      </c>
      <c r="F880" s="2" t="s">
        <v>8</v>
      </c>
      <c r="G880" s="2" t="s">
        <v>20</v>
      </c>
      <c r="H880" s="2" t="s">
        <v>44</v>
      </c>
      <c r="I880" s="2" t="s">
        <v>45</v>
      </c>
      <c r="T880" s="4"/>
      <c r="U880" s="4"/>
      <c r="W880" s="4"/>
      <c r="X880" s="4"/>
    </row>
    <row r="881" spans="1:24" ht="11.25">
      <c r="A881" s="2">
        <v>1900</v>
      </c>
      <c r="B881" s="4">
        <f>'[1]Econ'!C11</f>
        <v>184860.61399999997</v>
      </c>
      <c r="C881" s="4">
        <f>'[1]Econ'!D11</f>
        <v>144121</v>
      </c>
      <c r="D881" s="4">
        <f>'[1]Econ'!AC11</f>
        <v>40254.75</v>
      </c>
      <c r="E881" s="4">
        <f aca="true" t="shared" si="126" ref="E881:E912">B11+B122+B231+B340</f>
        <v>5465045.600773295</v>
      </c>
      <c r="F881" s="4">
        <f aca="true" t="shared" si="127" ref="F881:F912">K11+K122+K231+K340</f>
        <v>193977.32097441447</v>
      </c>
      <c r="G881" s="7">
        <f aca="true" t="shared" si="128" ref="G881:G912">F881/E881</f>
        <v>0.03549418159419694</v>
      </c>
      <c r="H881" s="5">
        <v>41.155</v>
      </c>
      <c r="N881" s="6"/>
      <c r="T881" s="4"/>
      <c r="U881" s="4"/>
      <c r="W881" s="4"/>
      <c r="X881" s="4"/>
    </row>
    <row r="882" spans="1:24" ht="11.25">
      <c r="A882" s="2">
        <v>1901</v>
      </c>
      <c r="B882" s="4">
        <f>'[1]Econ'!C12</f>
        <v>184860.61399999997</v>
      </c>
      <c r="C882" s="4">
        <f>'[1]Econ'!D12</f>
        <v>148263</v>
      </c>
      <c r="D882" s="4">
        <f>'[1]Econ'!AC12</f>
        <v>40375.155841333384</v>
      </c>
      <c r="E882" s="4">
        <f t="shared" si="126"/>
        <v>5510536.978710458</v>
      </c>
      <c r="F882" s="4">
        <f t="shared" si="127"/>
        <v>197788.57734819822</v>
      </c>
      <c r="G882" s="7">
        <f t="shared" si="128"/>
        <v>0.03589279558640826</v>
      </c>
      <c r="H882" s="5">
        <v>41.538</v>
      </c>
      <c r="K882" s="7"/>
      <c r="N882" s="6"/>
      <c r="T882" s="4"/>
      <c r="U882" s="4"/>
      <c r="W882" s="4"/>
      <c r="X882" s="4"/>
    </row>
    <row r="883" spans="1:24" ht="11.25">
      <c r="A883" s="2">
        <v>1902</v>
      </c>
      <c r="B883" s="4">
        <f>'[1]Econ'!C13</f>
        <v>189577.59200000003</v>
      </c>
      <c r="C883" s="4">
        <f>'[1]Econ'!D13</f>
        <v>152589</v>
      </c>
      <c r="D883" s="4">
        <f>'[1]Econ'!AC13</f>
        <v>40495.56168266677</v>
      </c>
      <c r="E883" s="4">
        <f t="shared" si="126"/>
        <v>5566403.577564431</v>
      </c>
      <c r="F883" s="4">
        <f t="shared" si="127"/>
        <v>202065.6705424322</v>
      </c>
      <c r="G883" s="7">
        <f t="shared" si="128"/>
        <v>0.036300937890465644</v>
      </c>
      <c r="H883" s="5">
        <v>41.893</v>
      </c>
      <c r="K883" s="7"/>
      <c r="N883" s="6"/>
      <c r="T883" s="4"/>
      <c r="U883" s="4"/>
      <c r="W883" s="4"/>
      <c r="X883" s="4"/>
    </row>
    <row r="884" spans="1:24" ht="11.25">
      <c r="A884" s="2">
        <v>1903</v>
      </c>
      <c r="B884" s="4">
        <f>'[1]Econ'!C14</f>
        <v>187556.03</v>
      </c>
      <c r="C884" s="4">
        <f>'[1]Econ'!D14</f>
        <v>156706</v>
      </c>
      <c r="D884" s="4">
        <f>'[1]Econ'!AC14</f>
        <v>40615.96752400015</v>
      </c>
      <c r="E884" s="4">
        <f t="shared" si="126"/>
        <v>5771754.74920965</v>
      </c>
      <c r="F884" s="4">
        <f t="shared" si="127"/>
        <v>214517.2927756404</v>
      </c>
      <c r="G884" s="7">
        <f t="shared" si="128"/>
        <v>0.0371667373436155</v>
      </c>
      <c r="H884" s="5">
        <v>42.246</v>
      </c>
      <c r="K884" s="7"/>
      <c r="N884" s="6"/>
      <c r="T884" s="4"/>
      <c r="U884" s="4"/>
      <c r="W884" s="4"/>
      <c r="X884" s="4"/>
    </row>
    <row r="885" spans="1:24" ht="11.25">
      <c r="A885" s="2">
        <v>1904</v>
      </c>
      <c r="B885" s="4">
        <f>'[1]Econ'!C15</f>
        <v>188679.12</v>
      </c>
      <c r="C885" s="4">
        <f>'[1]Econ'!D15</f>
        <v>160431</v>
      </c>
      <c r="D885" s="4">
        <f>'[1]Econ'!AC15</f>
        <v>40736.37336533354</v>
      </c>
      <c r="E885" s="4">
        <f t="shared" si="126"/>
        <v>5751624.242492043</v>
      </c>
      <c r="F885" s="4">
        <f t="shared" si="127"/>
        <v>220991.86660148192</v>
      </c>
      <c r="G885" s="7">
        <f t="shared" si="128"/>
        <v>0.03842251462966422</v>
      </c>
      <c r="H885" s="5">
        <v>42.611</v>
      </c>
      <c r="K885" s="7"/>
      <c r="N885" s="6"/>
      <c r="T885" s="4"/>
      <c r="U885" s="4"/>
      <c r="W885" s="4"/>
      <c r="X885" s="4"/>
    </row>
    <row r="886" spans="1:24" ht="11.25">
      <c r="A886" s="2">
        <v>1905</v>
      </c>
      <c r="B886" s="4">
        <f>'[1]Econ'!C16</f>
        <v>194294.57</v>
      </c>
      <c r="C886" s="4">
        <f>'[1]Econ'!D16</f>
        <v>163917</v>
      </c>
      <c r="D886" s="4">
        <f>'[1]Econ'!AC16</f>
        <v>40856.77920666692</v>
      </c>
      <c r="E886" s="4">
        <f t="shared" si="126"/>
        <v>5813312.681776478</v>
      </c>
      <c r="F886" s="4">
        <f t="shared" si="127"/>
        <v>229821.97650510757</v>
      </c>
      <c r="G886" s="7">
        <f t="shared" si="128"/>
        <v>0.039533737317373537</v>
      </c>
      <c r="H886" s="5">
        <v>42.981</v>
      </c>
      <c r="K886" s="7"/>
      <c r="N886" s="6"/>
      <c r="T886" s="4"/>
      <c r="U886" s="4"/>
      <c r="W886" s="4"/>
      <c r="X886" s="4"/>
    </row>
    <row r="887" spans="1:24" ht="11.25">
      <c r="A887" s="2">
        <v>1906</v>
      </c>
      <c r="B887" s="4">
        <f>'[1]Econ'!C17</f>
        <v>200808.49200000003</v>
      </c>
      <c r="C887" s="4">
        <f>'[1]Econ'!D17</f>
        <v>167331</v>
      </c>
      <c r="D887" s="4">
        <f>'[1]Econ'!AC17</f>
        <v>40977.185048000305</v>
      </c>
      <c r="E887" s="4">
        <f t="shared" si="126"/>
        <v>5873014.0093863625</v>
      </c>
      <c r="F887" s="4">
        <f t="shared" si="127"/>
        <v>237269.67439065326</v>
      </c>
      <c r="G887" s="7">
        <f t="shared" si="128"/>
        <v>0.040399984405186905</v>
      </c>
      <c r="H887" s="5">
        <v>43.361</v>
      </c>
      <c r="K887" s="7"/>
      <c r="N887" s="6"/>
      <c r="T887" s="4"/>
      <c r="U887" s="4"/>
      <c r="W887" s="4"/>
      <c r="X887" s="4"/>
    </row>
    <row r="888" spans="1:24" ht="11.25">
      <c r="A888" s="2">
        <v>1907</v>
      </c>
      <c r="B888" s="4">
        <f>'[1]Econ'!C18</f>
        <v>204626.99799999996</v>
      </c>
      <c r="C888" s="4">
        <f>'[1]Econ'!D18</f>
        <v>170432</v>
      </c>
      <c r="D888" s="4">
        <f>'[1]Econ'!AC18</f>
        <v>41097.59088933369</v>
      </c>
      <c r="E888" s="4">
        <f t="shared" si="126"/>
        <v>5934029.704440716</v>
      </c>
      <c r="F888" s="4">
        <f t="shared" si="127"/>
        <v>245615.29040521922</v>
      </c>
      <c r="G888" s="7">
        <f t="shared" si="128"/>
        <v>0.04139097757151665</v>
      </c>
      <c r="H888" s="5">
        <v>43.737</v>
      </c>
      <c r="K888" s="7"/>
      <c r="N888" s="6"/>
      <c r="T888" s="4"/>
      <c r="U888" s="4"/>
      <c r="W888" s="4"/>
      <c r="X888" s="4"/>
    </row>
    <row r="889" spans="1:24" ht="11.25">
      <c r="A889" s="2">
        <v>1908</v>
      </c>
      <c r="B889" s="4">
        <f>'[1]Econ'!C19</f>
        <v>196316.13200000004</v>
      </c>
      <c r="C889" s="4">
        <f>'[1]Econ'!D19</f>
        <v>172682</v>
      </c>
      <c r="D889" s="4">
        <f>'[1]Econ'!AC19</f>
        <v>41217.99673066707</v>
      </c>
      <c r="E889" s="4">
        <f t="shared" si="126"/>
        <v>6002966.833711498</v>
      </c>
      <c r="F889" s="4">
        <f t="shared" si="127"/>
        <v>254215.2231517456</v>
      </c>
      <c r="G889" s="7">
        <f t="shared" si="128"/>
        <v>0.04234826381583889</v>
      </c>
      <c r="H889" s="5">
        <v>44.124</v>
      </c>
      <c r="K889" s="7"/>
      <c r="N889" s="6"/>
      <c r="T889" s="4"/>
      <c r="U889" s="4"/>
      <c r="W889" s="4"/>
      <c r="X889" s="4"/>
    </row>
    <row r="890" spans="1:24" ht="11.25">
      <c r="A890" s="2">
        <v>1909</v>
      </c>
      <c r="B890" s="4">
        <f>'[1]Econ'!C20</f>
        <v>200808.49200000003</v>
      </c>
      <c r="C890" s="4">
        <f>'[1]Econ'!D20</f>
        <v>174463</v>
      </c>
      <c r="D890" s="4">
        <f>'[1]Econ'!AC20</f>
        <v>41338.40257200046</v>
      </c>
      <c r="E890" s="4">
        <f t="shared" si="126"/>
        <v>6070207.183411066</v>
      </c>
      <c r="F890" s="4">
        <f t="shared" si="127"/>
        <v>261514.99173820252</v>
      </c>
      <c r="G890" s="7">
        <f t="shared" si="128"/>
        <v>0.043081724204221954</v>
      </c>
      <c r="H890" s="5">
        <v>44.52</v>
      </c>
      <c r="K890" s="7"/>
      <c r="N890" s="6"/>
      <c r="T890" s="4"/>
      <c r="U890" s="4"/>
      <c r="W890" s="4"/>
      <c r="X890" s="4"/>
    </row>
    <row r="891" spans="1:24" ht="11.25">
      <c r="A891" s="2">
        <v>1910</v>
      </c>
      <c r="B891" s="4">
        <f>'[1]Econ'!C21</f>
        <v>207097.796</v>
      </c>
      <c r="C891" s="4">
        <f>'[1]Econ'!D21</f>
        <v>176220</v>
      </c>
      <c r="D891" s="4">
        <f>'[1]Econ'!AC21</f>
        <v>41458.80841333384</v>
      </c>
      <c r="E891" s="4">
        <f t="shared" si="126"/>
        <v>6129702.624314237</v>
      </c>
      <c r="F891" s="4">
        <f t="shared" si="127"/>
        <v>267209.3529241033</v>
      </c>
      <c r="G891" s="7">
        <f t="shared" si="128"/>
        <v>0.04359254751840388</v>
      </c>
      <c r="H891" s="5">
        <v>44.916</v>
      </c>
      <c r="K891" s="7"/>
      <c r="N891" s="6"/>
      <c r="T891" s="4"/>
      <c r="U891" s="4"/>
      <c r="W891" s="4"/>
      <c r="X891" s="4"/>
    </row>
    <row r="892" spans="1:24" ht="11.25">
      <c r="A892" s="2">
        <v>1911</v>
      </c>
      <c r="B892" s="4">
        <f>'[1]Econ'!C22</f>
        <v>213162.48200000002</v>
      </c>
      <c r="C892" s="4">
        <f>'[1]Econ'!D22</f>
        <v>177794</v>
      </c>
      <c r="D892" s="4">
        <f>'[1]Econ'!AC22</f>
        <v>41579.214254667226</v>
      </c>
      <c r="E892" s="4">
        <f t="shared" si="126"/>
        <v>6191247.965842987</v>
      </c>
      <c r="F892" s="4">
        <f t="shared" si="127"/>
        <v>276021.4135425014</v>
      </c>
      <c r="G892" s="7">
        <f t="shared" si="128"/>
        <v>0.04458251633035972</v>
      </c>
      <c r="H892" s="5">
        <v>45.268</v>
      </c>
      <c r="K892" s="7"/>
      <c r="N892" s="6"/>
      <c r="T892" s="4"/>
      <c r="U892" s="4"/>
      <c r="W892" s="4"/>
      <c r="X892" s="4"/>
    </row>
    <row r="893" spans="1:24" ht="11.25">
      <c r="A893" s="2">
        <v>1912</v>
      </c>
      <c r="B893" s="4">
        <f>'[1]Econ'!C23</f>
        <v>216307.134</v>
      </c>
      <c r="C893" s="4">
        <f>'[1]Econ'!D23</f>
        <v>179091</v>
      </c>
      <c r="D893" s="4">
        <f>'[1]Econ'!AC23</f>
        <v>41699.62009600061</v>
      </c>
      <c r="E893" s="4">
        <f t="shared" si="126"/>
        <v>6249576.792214688</v>
      </c>
      <c r="F893" s="4">
        <f t="shared" si="127"/>
        <v>283797.64864088094</v>
      </c>
      <c r="G893" s="7">
        <f t="shared" si="128"/>
        <v>0.045410698688336366</v>
      </c>
      <c r="H893" s="5">
        <v>45.426</v>
      </c>
      <c r="K893" s="7"/>
      <c r="N893" s="6"/>
      <c r="T893" s="4"/>
      <c r="U893" s="4"/>
      <c r="W893" s="4"/>
      <c r="X893" s="4"/>
    </row>
    <row r="894" spans="1:24" ht="11.25">
      <c r="A894" s="2">
        <v>1913</v>
      </c>
      <c r="B894" s="4">
        <f>'[1]Econ'!C24</f>
        <v>224618</v>
      </c>
      <c r="C894" s="4">
        <f>'[1]Econ'!D24</f>
        <v>180285</v>
      </c>
      <c r="D894" s="4">
        <f>'[1]Econ'!AC24</f>
        <v>41820.025937333994</v>
      </c>
      <c r="E894" s="4">
        <f t="shared" si="126"/>
        <v>6500622.014696509</v>
      </c>
      <c r="F894" s="4">
        <f t="shared" si="127"/>
        <v>296147.96667911834</v>
      </c>
      <c r="G894" s="7">
        <f t="shared" si="128"/>
        <v>0.045556866098288976</v>
      </c>
      <c r="H894" s="5">
        <v>45.649</v>
      </c>
      <c r="K894" s="7"/>
      <c r="N894" s="6"/>
      <c r="T894" s="4"/>
      <c r="U894" s="4"/>
      <c r="W894" s="4"/>
      <c r="X894" s="4"/>
    </row>
    <row r="895" spans="1:24" ht="11.25">
      <c r="A895" s="2">
        <v>1914</v>
      </c>
      <c r="B895" s="4">
        <f>'[1]Econ'!C25</f>
        <v>226864.18</v>
      </c>
      <c r="C895" s="4">
        <f>'[1]Econ'!D25</f>
        <v>181487</v>
      </c>
      <c r="D895" s="4">
        <f>'[1]Econ'!AC25</f>
        <v>41940.43177866738</v>
      </c>
      <c r="E895" s="4">
        <f t="shared" si="126"/>
        <v>6319103.125781727</v>
      </c>
      <c r="F895" s="4">
        <f t="shared" si="127"/>
        <v>286814.3910212746</v>
      </c>
      <c r="G895" s="7">
        <f t="shared" si="128"/>
        <v>0.04538846499451506</v>
      </c>
      <c r="H895" s="5">
        <v>46.049</v>
      </c>
      <c r="K895" s="7"/>
      <c r="N895" s="6"/>
      <c r="T895" s="4"/>
      <c r="U895" s="4"/>
      <c r="W895" s="4"/>
      <c r="X895" s="4"/>
    </row>
    <row r="896" spans="1:24" ht="11.25">
      <c r="A896" s="2">
        <v>1915</v>
      </c>
      <c r="B896" s="4">
        <f>'[1]Econ'!C26</f>
        <v>245058.23799999998</v>
      </c>
      <c r="C896" s="4">
        <f>'[1]Econ'!D26</f>
        <v>181693</v>
      </c>
      <c r="D896" s="4">
        <f>'[1]Econ'!AC26</f>
        <v>42060.83762000076</v>
      </c>
      <c r="E896" s="4">
        <f t="shared" si="126"/>
        <v>6232184.505353299</v>
      </c>
      <c r="F896" s="4">
        <f t="shared" si="127"/>
        <v>281361.6241080834</v>
      </c>
      <c r="G896" s="7">
        <f t="shared" si="128"/>
        <v>0.04514654915405672</v>
      </c>
      <c r="H896" s="5">
        <v>46.34</v>
      </c>
      <c r="K896" s="7"/>
      <c r="N896" s="6"/>
      <c r="T896" s="4"/>
      <c r="U896" s="4"/>
      <c r="W896" s="4"/>
      <c r="X896" s="4"/>
    </row>
    <row r="897" spans="1:24" ht="11.25">
      <c r="A897" s="2">
        <v>1916</v>
      </c>
      <c r="B897" s="4">
        <f>'[1]Econ'!C27</f>
        <v>250449.07</v>
      </c>
      <c r="C897" s="4">
        <f>'[1]Econ'!D27</f>
        <v>180364</v>
      </c>
      <c r="D897" s="4">
        <f>'[1]Econ'!AC27</f>
        <v>42181.24346133415</v>
      </c>
      <c r="E897" s="4">
        <f t="shared" si="126"/>
        <v>6294463.514691461</v>
      </c>
      <c r="F897" s="4">
        <f t="shared" si="127"/>
        <v>284935.302043994</v>
      </c>
      <c r="G897" s="7">
        <f t="shared" si="128"/>
        <v>0.04526760722005088</v>
      </c>
      <c r="H897" s="5">
        <v>46.514</v>
      </c>
      <c r="K897" s="7"/>
      <c r="N897" s="6"/>
      <c r="T897" s="4"/>
      <c r="U897" s="4"/>
      <c r="W897" s="4"/>
      <c r="X897" s="4"/>
    </row>
    <row r="898" spans="1:24" ht="11.25">
      <c r="A898" s="2">
        <v>1917</v>
      </c>
      <c r="B898" s="4">
        <f>'[1]Econ'!C28</f>
        <v>252695.25</v>
      </c>
      <c r="C898" s="4">
        <f>'[1]Econ'!D28</f>
        <v>178542</v>
      </c>
      <c r="D898" s="4">
        <f>'[1]Econ'!AC28</f>
        <v>42301.64930266753</v>
      </c>
      <c r="E898" s="4">
        <f t="shared" si="126"/>
        <v>6270072.508759125</v>
      </c>
      <c r="F898" s="4">
        <f t="shared" si="127"/>
        <v>280649.9921298827</v>
      </c>
      <c r="G898" s="7">
        <f t="shared" si="128"/>
        <v>0.044760246669846654</v>
      </c>
      <c r="H898" s="5">
        <v>46.614</v>
      </c>
      <c r="K898" s="7"/>
      <c r="N898" s="6"/>
      <c r="T898" s="4"/>
      <c r="U898" s="4"/>
      <c r="W898" s="4"/>
      <c r="X898" s="4"/>
    </row>
    <row r="899" spans="1:24" ht="11.25">
      <c r="A899" s="2">
        <v>1918</v>
      </c>
      <c r="B899" s="4">
        <f>'[1]Econ'!C29</f>
        <v>254267.576</v>
      </c>
      <c r="C899" s="4">
        <f>'[1]Econ'!D29</f>
        <v>177384</v>
      </c>
      <c r="D899" s="4">
        <f>'[1]Econ'!AC29</f>
        <v>42422.055144000915</v>
      </c>
      <c r="E899" s="4">
        <f t="shared" si="126"/>
        <v>6081592.6412996845</v>
      </c>
      <c r="F899" s="4">
        <f t="shared" si="127"/>
        <v>273363.7617450919</v>
      </c>
      <c r="G899" s="7">
        <f t="shared" si="128"/>
        <v>0.04494937064490263</v>
      </c>
      <c r="H899" s="5">
        <v>46.575</v>
      </c>
      <c r="K899" s="7"/>
      <c r="N899" s="6"/>
      <c r="T899" s="4"/>
      <c r="U899" s="4"/>
      <c r="W899" s="4"/>
      <c r="X899" s="4"/>
    </row>
    <row r="900" spans="1:24" ht="11.25">
      <c r="A900" s="2">
        <v>1919</v>
      </c>
      <c r="B900" s="4">
        <f>'[1]Econ'!C30</f>
        <v>226639.56200000003</v>
      </c>
      <c r="C900" s="4">
        <f>'[1]Econ'!D30</f>
        <v>177772</v>
      </c>
      <c r="D900" s="4">
        <f>'[1]Econ'!AC30</f>
        <v>42542.4609853343</v>
      </c>
      <c r="E900" s="4">
        <f t="shared" si="126"/>
        <v>5857325.112250672</v>
      </c>
      <c r="F900" s="4">
        <f t="shared" si="127"/>
        <v>265760.92360811227</v>
      </c>
      <c r="G900" s="7">
        <f t="shared" si="128"/>
        <v>0.04537240438511256</v>
      </c>
      <c r="H900" s="5">
        <v>46.534</v>
      </c>
      <c r="K900" s="7"/>
      <c r="N900" s="6"/>
      <c r="T900" s="4"/>
      <c r="U900" s="4"/>
      <c r="W900" s="4"/>
      <c r="X900" s="4"/>
    </row>
    <row r="901" spans="1:24" ht="11.25">
      <c r="A901" s="2">
        <v>1920</v>
      </c>
      <c r="B901" s="4">
        <f>'[1]Econ'!C31</f>
        <v>212937.86399999997</v>
      </c>
      <c r="C901" s="4">
        <f>'[1]Econ'!D31</f>
        <v>179979</v>
      </c>
      <c r="D901" s="4">
        <f>'[1]Econ'!AC31</f>
        <v>42662.86682666768</v>
      </c>
      <c r="E901" s="4">
        <f t="shared" si="126"/>
        <v>5989870.514864536</v>
      </c>
      <c r="F901" s="4">
        <f t="shared" si="127"/>
        <v>273361.6011382602</v>
      </c>
      <c r="G901" s="7">
        <f t="shared" si="128"/>
        <v>0.04563731393857058</v>
      </c>
      <c r="H901" s="5">
        <v>46.821</v>
      </c>
      <c r="K901" s="7"/>
      <c r="N901" s="6"/>
      <c r="T901" s="4"/>
      <c r="U901" s="4"/>
      <c r="W901" s="4"/>
      <c r="X901" s="4"/>
    </row>
    <row r="902" spans="1:24" ht="11.25">
      <c r="A902" s="2">
        <v>1921</v>
      </c>
      <c r="B902" s="4">
        <f>'[1]Econ'!C32</f>
        <v>195642.27799999996</v>
      </c>
      <c r="C902" s="4">
        <f>'[1]Econ'!D32</f>
        <v>183161</v>
      </c>
      <c r="D902" s="4">
        <f>'[1]Econ'!AC32</f>
        <v>42783.27266800107</v>
      </c>
      <c r="E902" s="4">
        <f t="shared" si="126"/>
        <v>5703177.375339311</v>
      </c>
      <c r="F902" s="4">
        <f t="shared" si="127"/>
        <v>256970.1278392379</v>
      </c>
      <c r="G902" s="7">
        <f t="shared" si="128"/>
        <v>0.045057362050562114</v>
      </c>
      <c r="H902" s="5">
        <v>44.072</v>
      </c>
      <c r="K902" s="7"/>
      <c r="N902" s="6"/>
      <c r="T902" s="4"/>
      <c r="U902" s="4"/>
      <c r="W902" s="4"/>
      <c r="X902" s="4"/>
    </row>
    <row r="903" spans="1:24" ht="11.25">
      <c r="A903" s="2">
        <v>1922</v>
      </c>
      <c r="B903" s="4">
        <f>'[1]Econ'!C33</f>
        <v>205750.08799999996</v>
      </c>
      <c r="C903" s="4">
        <f>'[1]Econ'!D33</f>
        <v>186419</v>
      </c>
      <c r="D903" s="4">
        <f>'[1]Econ'!AC33</f>
        <v>42903.67850933445</v>
      </c>
      <c r="E903" s="4">
        <f t="shared" si="126"/>
        <v>5598307.92412928</v>
      </c>
      <c r="F903" s="4">
        <f t="shared" si="127"/>
        <v>262385.0183724522</v>
      </c>
      <c r="G903" s="7">
        <f t="shared" si="128"/>
        <v>0.0468686292230454</v>
      </c>
      <c r="H903" s="5">
        <v>44.372</v>
      </c>
      <c r="K903" s="7"/>
      <c r="N903" s="6"/>
      <c r="T903" s="4"/>
      <c r="U903" s="4"/>
      <c r="W903" s="4"/>
      <c r="X903" s="4"/>
    </row>
    <row r="904" spans="1:24" ht="11.25">
      <c r="A904" s="2">
        <v>1923</v>
      </c>
      <c r="B904" s="4">
        <f>'[1]Econ'!C34</f>
        <v>212264.01</v>
      </c>
      <c r="C904" s="4">
        <f>'[1]Econ'!D34</f>
        <v>189620</v>
      </c>
      <c r="D904" s="4">
        <f>'[1]Econ'!AC34</f>
        <v>43024.084350667836</v>
      </c>
      <c r="E904" s="4">
        <f t="shared" si="126"/>
        <v>5754504.436516767</v>
      </c>
      <c r="F904" s="4">
        <f t="shared" si="127"/>
        <v>268174.1949522371</v>
      </c>
      <c r="G904" s="7">
        <f t="shared" si="128"/>
        <v>0.0466024829610809</v>
      </c>
      <c r="H904" s="5">
        <v>44.596</v>
      </c>
      <c r="K904" s="7"/>
      <c r="N904" s="6"/>
      <c r="T904" s="4"/>
      <c r="U904" s="4"/>
      <c r="W904" s="4"/>
      <c r="X904" s="4"/>
    </row>
    <row r="905" spans="1:24" ht="11.25">
      <c r="A905" s="2">
        <v>1924</v>
      </c>
      <c r="B905" s="4">
        <f>'[1]Econ'!C35</f>
        <v>221024.11200000002</v>
      </c>
      <c r="C905" s="4">
        <f>'[1]Econ'!D35</f>
        <v>193368</v>
      </c>
      <c r="D905" s="4">
        <f>'[1]Econ'!AC35</f>
        <v>43144.49019200122</v>
      </c>
      <c r="E905" s="4">
        <f t="shared" si="126"/>
        <v>5869893.046874597</v>
      </c>
      <c r="F905" s="4">
        <f t="shared" si="127"/>
        <v>273449.8163724872</v>
      </c>
      <c r="G905" s="7">
        <f t="shared" si="128"/>
        <v>0.046585144599539954</v>
      </c>
      <c r="H905" s="5">
        <v>44.915</v>
      </c>
      <c r="K905" s="7"/>
      <c r="N905" s="6"/>
      <c r="T905" s="4"/>
      <c r="U905" s="4"/>
      <c r="W905" s="4"/>
      <c r="X905" s="4"/>
    </row>
    <row r="906" spans="1:24" ht="11.25">
      <c r="A906" s="2">
        <v>1925</v>
      </c>
      <c r="B906" s="4">
        <f>'[1]Econ'!C36</f>
        <v>231805.776</v>
      </c>
      <c r="C906" s="4">
        <f>'[1]Econ'!D36</f>
        <v>198167</v>
      </c>
      <c r="D906" s="4">
        <f>'[1]Econ'!AC36</f>
        <v>43264.896033334604</v>
      </c>
      <c r="E906" s="4">
        <f t="shared" si="126"/>
        <v>5576105.367670121</v>
      </c>
      <c r="F906" s="4">
        <f t="shared" si="127"/>
        <v>265209.4019997843</v>
      </c>
      <c r="G906" s="7">
        <f t="shared" si="128"/>
        <v>0.047561763007107134</v>
      </c>
      <c r="H906" s="5">
        <v>45.059</v>
      </c>
      <c r="K906" s="7"/>
      <c r="N906" s="6"/>
      <c r="T906" s="4"/>
      <c r="U906" s="4"/>
      <c r="W906" s="4"/>
      <c r="X906" s="4"/>
    </row>
    <row r="907" spans="1:24" ht="11.25">
      <c r="A907" s="2">
        <v>1926</v>
      </c>
      <c r="B907" s="4">
        <f>'[1]Econ'!C37</f>
        <v>223270.29200000002</v>
      </c>
      <c r="C907" s="4">
        <f>'[1]Econ'!D37</f>
        <v>202704</v>
      </c>
      <c r="D907" s="4">
        <f>'[1]Econ'!AC37</f>
        <v>43385.30187466799</v>
      </c>
      <c r="E907" s="4">
        <f t="shared" si="126"/>
        <v>5414346.115237868</v>
      </c>
      <c r="F907" s="4">
        <f t="shared" si="127"/>
        <v>252720.4792801627</v>
      </c>
      <c r="G907" s="7">
        <f t="shared" si="128"/>
        <v>0.046676084960456936</v>
      </c>
      <c r="H907" s="5">
        <v>45.232</v>
      </c>
      <c r="K907" s="7"/>
      <c r="N907" s="6"/>
      <c r="T907" s="4"/>
      <c r="U907" s="4"/>
      <c r="W907" s="4"/>
      <c r="X907" s="4"/>
    </row>
    <row r="908" spans="1:24" ht="11.25">
      <c r="A908" s="2">
        <v>1927</v>
      </c>
      <c r="B908" s="4">
        <f>'[1]Econ'!C38</f>
        <v>241239.73200000002</v>
      </c>
      <c r="C908" s="4">
        <f>'[1]Econ'!D38</f>
        <v>206826</v>
      </c>
      <c r="D908" s="4">
        <f>'[1]Econ'!AC38</f>
        <v>43505.70771600137</v>
      </c>
      <c r="E908" s="4">
        <f t="shared" si="126"/>
        <v>5730830.04406216</v>
      </c>
      <c r="F908" s="4">
        <f t="shared" si="127"/>
        <v>282000.1545106999</v>
      </c>
      <c r="G908" s="7">
        <f t="shared" si="128"/>
        <v>0.04920755847626061</v>
      </c>
      <c r="H908" s="5">
        <v>45.389</v>
      </c>
      <c r="K908" s="7"/>
      <c r="N908" s="6"/>
      <c r="T908" s="4"/>
      <c r="U908" s="4"/>
      <c r="W908" s="4"/>
      <c r="X908" s="4"/>
    </row>
    <row r="909" spans="1:24" ht="11.25">
      <c r="A909" s="2">
        <v>1928</v>
      </c>
      <c r="B909" s="4">
        <f>'[1]Econ'!C39</f>
        <v>244159.766</v>
      </c>
      <c r="C909" s="4">
        <f>'[1]Econ'!D39</f>
        <v>214661</v>
      </c>
      <c r="D909" s="4">
        <f>'[1]Econ'!AC39</f>
        <v>43626.11355733476</v>
      </c>
      <c r="E909" s="4">
        <f t="shared" si="126"/>
        <v>5498435.739703938</v>
      </c>
      <c r="F909" s="4">
        <f t="shared" si="127"/>
        <v>273721.5718169156</v>
      </c>
      <c r="G909" s="7">
        <f t="shared" si="128"/>
        <v>0.04978171697822807</v>
      </c>
      <c r="H909" s="5">
        <v>45.578</v>
      </c>
      <c r="K909" s="7"/>
      <c r="N909" s="6"/>
      <c r="T909" s="4"/>
      <c r="U909" s="4"/>
      <c r="W909" s="4"/>
      <c r="X909" s="4"/>
    </row>
    <row r="910" spans="1:24" ht="11.25">
      <c r="A910" s="2">
        <v>1929</v>
      </c>
      <c r="B910" s="4">
        <f>'[1]Econ'!C40</f>
        <v>251347.54200000002</v>
      </c>
      <c r="C910" s="4">
        <f>'[1]Econ'!D40</f>
        <v>217272</v>
      </c>
      <c r="D910" s="4">
        <f>'[1]Econ'!AC40</f>
        <v>43746.51939866814</v>
      </c>
      <c r="E910" s="4">
        <f t="shared" si="126"/>
        <v>5716186.187844853</v>
      </c>
      <c r="F910" s="4">
        <f t="shared" si="127"/>
        <v>288006.237544472</v>
      </c>
      <c r="G910" s="7">
        <f t="shared" si="128"/>
        <v>0.05038433460353355</v>
      </c>
      <c r="H910" s="5">
        <v>45.672</v>
      </c>
      <c r="K910" s="7"/>
      <c r="N910" s="6"/>
      <c r="T910" s="4"/>
      <c r="U910" s="4"/>
      <c r="W910" s="4"/>
      <c r="X910" s="4"/>
    </row>
    <row r="911" spans="1:24" ht="11.25">
      <c r="A911" s="2">
        <v>1930</v>
      </c>
      <c r="B911" s="4">
        <f>'[1]Econ'!C41</f>
        <v>249550.59799999997</v>
      </c>
      <c r="C911" s="4">
        <f>'[1]Econ'!D41</f>
        <v>223842</v>
      </c>
      <c r="D911" s="4">
        <f>'[1]Econ'!AC41</f>
        <v>43866.925240001525</v>
      </c>
      <c r="E911" s="4">
        <f t="shared" si="126"/>
        <v>5628153.135228315</v>
      </c>
      <c r="F911" s="4">
        <f t="shared" si="127"/>
        <v>283672.2140545757</v>
      </c>
      <c r="G911" s="7">
        <f t="shared" si="128"/>
        <v>0.05040236241600915</v>
      </c>
      <c r="H911" s="5">
        <v>45.866</v>
      </c>
      <c r="K911" s="7"/>
      <c r="N911" s="6"/>
      <c r="T911" s="4"/>
      <c r="U911" s="4"/>
      <c r="W911" s="4"/>
      <c r="X911" s="4"/>
    </row>
    <row r="912" spans="1:24" ht="11.25">
      <c r="A912" s="2">
        <v>1931</v>
      </c>
      <c r="B912" s="4">
        <f>'[1]Econ'!C42</f>
        <v>236747.37200000003</v>
      </c>
      <c r="C912" s="4">
        <f>'[1]Econ'!D42</f>
        <v>230352</v>
      </c>
      <c r="D912" s="4">
        <f>'[1]Econ'!AC42</f>
        <v>43987.33108133491</v>
      </c>
      <c r="E912" s="4">
        <f t="shared" si="126"/>
        <v>5380334.983578915</v>
      </c>
      <c r="F912" s="4">
        <f t="shared" si="127"/>
        <v>273478.33235673525</v>
      </c>
      <c r="G912" s="7">
        <f t="shared" si="128"/>
        <v>0.05082923892125797</v>
      </c>
      <c r="H912" s="5">
        <v>46.074</v>
      </c>
      <c r="K912" s="7"/>
      <c r="N912" s="6"/>
      <c r="T912" s="4"/>
      <c r="U912" s="4"/>
      <c r="W912" s="4"/>
      <c r="X912" s="4"/>
    </row>
    <row r="913" spans="1:24" ht="11.25">
      <c r="A913" s="2">
        <v>1932</v>
      </c>
      <c r="B913" s="4">
        <f>'[1]Econ'!C43</f>
        <v>238544.31600000002</v>
      </c>
      <c r="C913" s="4">
        <f>'[1]Econ'!D43</f>
        <v>234792</v>
      </c>
      <c r="D913" s="4">
        <f>'[1]Econ'!AC43</f>
        <v>44107.73692266829</v>
      </c>
      <c r="E913" s="4">
        <f aca="true" t="shared" si="129" ref="E913:E944">B43+B154+B263+B372</f>
        <v>5280217.679209283</v>
      </c>
      <c r="F913" s="4">
        <f aca="true" t="shared" si="130" ref="F913:F944">K43+K154+K263+K372</f>
        <v>274856.5312872472</v>
      </c>
      <c r="G913" s="7">
        <f aca="true" t="shared" si="131" ref="G913:G944">F913/E913</f>
        <v>0.052054015191359916</v>
      </c>
      <c r="H913" s="5">
        <v>46.335</v>
      </c>
      <c r="K913" s="7"/>
      <c r="N913" s="6"/>
      <c r="T913" s="4"/>
      <c r="U913" s="4"/>
      <c r="W913" s="4"/>
      <c r="X913" s="4"/>
    </row>
    <row r="914" spans="1:24" ht="11.25">
      <c r="A914" s="2">
        <v>1933</v>
      </c>
      <c r="B914" s="4">
        <f>'[1]Econ'!C44</f>
        <v>245507.474</v>
      </c>
      <c r="C914" s="4">
        <f>'[1]Econ'!D44</f>
        <v>236755</v>
      </c>
      <c r="D914" s="4">
        <f>'[1]Econ'!AC44</f>
        <v>44228.14276400168</v>
      </c>
      <c r="E914" s="4">
        <f t="shared" si="129"/>
        <v>5302091.157888676</v>
      </c>
      <c r="F914" s="4">
        <f t="shared" si="130"/>
        <v>286756.7392700506</v>
      </c>
      <c r="G914" s="7">
        <f t="shared" si="131"/>
        <v>0.05408370598144126</v>
      </c>
      <c r="H914" s="5">
        <v>46.52</v>
      </c>
      <c r="K914" s="7"/>
      <c r="N914" s="6"/>
      <c r="T914" s="4"/>
      <c r="U914" s="4"/>
      <c r="W914" s="4"/>
      <c r="X914" s="4"/>
    </row>
    <row r="915" spans="1:24" ht="11.25">
      <c r="A915" s="2">
        <v>1934</v>
      </c>
      <c r="B915" s="4">
        <f>'[1]Econ'!C45</f>
        <v>261679.97</v>
      </c>
      <c r="C915" s="4">
        <f>'[1]Econ'!D45</f>
        <v>238818</v>
      </c>
      <c r="D915" s="4">
        <f>'[1]Econ'!AC45</f>
        <v>44348.54860533506</v>
      </c>
      <c r="E915" s="4">
        <f t="shared" si="129"/>
        <v>5625760.090102337</v>
      </c>
      <c r="F915" s="4">
        <f t="shared" si="130"/>
        <v>316736.90625919745</v>
      </c>
      <c r="G915" s="7">
        <f t="shared" si="131"/>
        <v>0.056301175518744126</v>
      </c>
      <c r="H915" s="5">
        <v>46.666</v>
      </c>
      <c r="K915" s="7"/>
      <c r="N915" s="6"/>
      <c r="T915" s="4"/>
      <c r="U915" s="4"/>
      <c r="W915" s="4"/>
      <c r="X915" s="4"/>
    </row>
    <row r="916" spans="1:24" ht="11.25">
      <c r="A916" s="2">
        <v>1935</v>
      </c>
      <c r="B916" s="4">
        <f>'[1]Econ'!C46</f>
        <v>271787.78</v>
      </c>
      <c r="C916" s="4">
        <f>'[1]Econ'!D46</f>
        <v>242114</v>
      </c>
      <c r="D916" s="4">
        <f>'[1]Econ'!AC46</f>
        <v>44468.954446668446</v>
      </c>
      <c r="E916" s="4">
        <f t="shared" si="129"/>
        <v>5676677.583197376</v>
      </c>
      <c r="F916" s="4">
        <f t="shared" si="130"/>
        <v>332631.52664869785</v>
      </c>
      <c r="G916" s="7">
        <f t="shared" si="131"/>
        <v>0.058596163296867024</v>
      </c>
      <c r="H916" s="5">
        <v>46.868</v>
      </c>
      <c r="K916" s="7"/>
      <c r="N916" s="6"/>
      <c r="T916" s="4"/>
      <c r="U916" s="4"/>
      <c r="W916" s="4"/>
      <c r="X916" s="4"/>
    </row>
    <row r="917" spans="1:24" ht="11.25">
      <c r="A917" s="2">
        <v>1936</v>
      </c>
      <c r="B917" s="4">
        <f>'[1]Econ'!C47</f>
        <v>284141.77</v>
      </c>
      <c r="C917" s="4">
        <f>'[1]Econ'!D47</f>
        <v>246393</v>
      </c>
      <c r="D917" s="4">
        <f>'[1]Econ'!AC47</f>
        <v>44589.36028800183</v>
      </c>
      <c r="E917" s="4">
        <f t="shared" si="129"/>
        <v>5906329.699454553</v>
      </c>
      <c r="F917" s="4">
        <f t="shared" si="130"/>
        <v>353252.1204120275</v>
      </c>
      <c r="G917" s="7">
        <f t="shared" si="131"/>
        <v>0.05980907575217993</v>
      </c>
      <c r="H917" s="5">
        <v>47.081</v>
      </c>
      <c r="K917" s="7"/>
      <c r="N917" s="6"/>
      <c r="T917" s="4"/>
      <c r="U917" s="4"/>
      <c r="W917" s="4"/>
      <c r="X917" s="4"/>
    </row>
    <row r="918" spans="1:24" ht="11.25">
      <c r="A918" s="2">
        <v>1937</v>
      </c>
      <c r="B918" s="4">
        <f>'[1]Econ'!C48</f>
        <v>294024.96200000006</v>
      </c>
      <c r="C918" s="4">
        <f>'[1]Econ'!D48</f>
        <v>252705</v>
      </c>
      <c r="D918" s="4">
        <f>'[1]Econ'!AC48</f>
        <v>44709.766129335214</v>
      </c>
      <c r="E918" s="4">
        <f t="shared" si="129"/>
        <v>6066528.522233329</v>
      </c>
      <c r="F918" s="4">
        <f t="shared" si="130"/>
        <v>373840.0016731128</v>
      </c>
      <c r="G918" s="7">
        <f t="shared" si="131"/>
        <v>0.061623381527511144</v>
      </c>
      <c r="H918" s="5">
        <v>47.289</v>
      </c>
      <c r="K918" s="7"/>
      <c r="N918" s="6"/>
      <c r="T918" s="4"/>
      <c r="U918" s="4"/>
      <c r="W918" s="4"/>
      <c r="X918" s="4"/>
    </row>
    <row r="919" spans="1:24" ht="11.25">
      <c r="A919" s="2">
        <v>1938</v>
      </c>
      <c r="B919" s="4">
        <f>'[1]Econ'!C49</f>
        <v>297618.85</v>
      </c>
      <c r="C919" s="4">
        <f>'[1]Econ'!D49</f>
        <v>257798</v>
      </c>
      <c r="D919" s="4">
        <f>'[1]Econ'!AC49</f>
        <v>44830.1719706686</v>
      </c>
      <c r="E919" s="4">
        <f t="shared" si="129"/>
        <v>5683818.816728382</v>
      </c>
      <c r="F919" s="4">
        <f t="shared" si="130"/>
        <v>353150.3114853703</v>
      </c>
      <c r="G919" s="7">
        <f t="shared" si="131"/>
        <v>0.06213257721129195</v>
      </c>
      <c r="H919" s="5">
        <v>47.494</v>
      </c>
      <c r="K919" s="7"/>
      <c r="N919" s="6"/>
      <c r="T919" s="4"/>
      <c r="U919" s="4"/>
      <c r="W919" s="4"/>
      <c r="X919" s="4"/>
    </row>
    <row r="920" spans="1:24" ht="11.25">
      <c r="A920" s="2">
        <v>1939</v>
      </c>
      <c r="B920" s="4">
        <f>'[1]Econ'!C50</f>
        <v>300538.884</v>
      </c>
      <c r="C920" s="4">
        <f>'[1]Econ'!D50</f>
        <v>263115</v>
      </c>
      <c r="D920" s="4">
        <f>'[1]Econ'!AC50</f>
        <v>44950.57781200198</v>
      </c>
      <c r="E920" s="4">
        <f t="shared" si="129"/>
        <v>5679746.639523829</v>
      </c>
      <c r="F920" s="4">
        <f t="shared" si="130"/>
        <v>352612.3678275955</v>
      </c>
      <c r="G920" s="7">
        <f t="shared" si="131"/>
        <v>0.062082411453683664</v>
      </c>
      <c r="H920" s="5">
        <v>47.991</v>
      </c>
      <c r="K920" s="7"/>
      <c r="L920" s="7"/>
      <c r="N920" s="6"/>
      <c r="T920" s="4"/>
      <c r="U920" s="4"/>
      <c r="W920" s="4"/>
      <c r="X920" s="4"/>
    </row>
    <row r="921" spans="1:24" ht="11.25">
      <c r="A921" s="2">
        <v>1940</v>
      </c>
      <c r="B921" s="4">
        <f>'[1]Econ'!C51</f>
        <v>330637.696</v>
      </c>
      <c r="C921" s="4">
        <f>'[1]Econ'!D51</f>
        <v>267674</v>
      </c>
      <c r="D921" s="4">
        <f>'[1]Econ'!AC51</f>
        <v>45070.98365333537</v>
      </c>
      <c r="E921" s="4">
        <f t="shared" si="129"/>
        <v>5920795.929251311</v>
      </c>
      <c r="F921" s="4">
        <f t="shared" si="130"/>
        <v>363845.9359873217</v>
      </c>
      <c r="G921" s="7">
        <f t="shared" si="131"/>
        <v>0.06145220006481971</v>
      </c>
      <c r="H921" s="5">
        <v>48.226</v>
      </c>
      <c r="K921" s="7"/>
      <c r="N921" s="6"/>
      <c r="T921" s="4"/>
      <c r="U921" s="4"/>
      <c r="W921" s="4"/>
      <c r="X921" s="4"/>
    </row>
    <row r="922" spans="1:24" ht="11.25">
      <c r="A922" s="2">
        <v>1941</v>
      </c>
      <c r="B922" s="4">
        <f>'[1]Econ'!C52</f>
        <v>360736.508</v>
      </c>
      <c r="C922" s="4">
        <f>'[1]Econ'!D52</f>
        <v>269671</v>
      </c>
      <c r="D922" s="4">
        <f>'[1]Econ'!AC52</f>
        <v>45191.38949466875</v>
      </c>
      <c r="E922" s="4">
        <f t="shared" si="129"/>
        <v>5973407.973951754</v>
      </c>
      <c r="F922" s="4">
        <f t="shared" si="130"/>
        <v>375697.3763922554</v>
      </c>
      <c r="G922" s="7">
        <f t="shared" si="131"/>
        <v>0.06289498022411316</v>
      </c>
      <c r="H922" s="5">
        <v>48.216</v>
      </c>
      <c r="K922" s="7"/>
      <c r="N922" s="6"/>
      <c r="T922" s="4"/>
      <c r="U922" s="4"/>
      <c r="W922" s="4"/>
      <c r="X922" s="4"/>
    </row>
    <row r="923" spans="1:24" ht="11.25">
      <c r="A923" s="2">
        <v>1942</v>
      </c>
      <c r="B923" s="4">
        <f>'[1]Econ'!C53</f>
        <v>369721.22799999994</v>
      </c>
      <c r="C923" s="4">
        <f>'[1]Econ'!D53</f>
        <v>268901</v>
      </c>
      <c r="D923" s="4">
        <f>'[1]Econ'!AC53</f>
        <v>45311.795336002135</v>
      </c>
      <c r="E923" s="4">
        <f t="shared" si="129"/>
        <v>6055754.285123484</v>
      </c>
      <c r="F923" s="4">
        <f t="shared" si="130"/>
        <v>382591.97899798397</v>
      </c>
      <c r="G923" s="7">
        <f t="shared" si="131"/>
        <v>0.06317825344034454</v>
      </c>
      <c r="H923" s="5">
        <v>48.4</v>
      </c>
      <c r="K923" s="7"/>
      <c r="N923" s="6"/>
      <c r="T923" s="4"/>
      <c r="U923" s="4"/>
      <c r="W923" s="4"/>
      <c r="X923" s="4"/>
    </row>
    <row r="924" spans="1:24" ht="11.25">
      <c r="A924" s="2">
        <v>1943</v>
      </c>
      <c r="B924" s="4">
        <f>'[1]Econ'!C54</f>
        <v>377807.47599999997</v>
      </c>
      <c r="C924" s="4">
        <f>'[1]Econ'!D54</f>
        <v>266160</v>
      </c>
      <c r="D924" s="4">
        <f>'[1]Econ'!AC54</f>
        <v>45432.20117733552</v>
      </c>
      <c r="E924" s="4">
        <f t="shared" si="129"/>
        <v>5974326.613482413</v>
      </c>
      <c r="F924" s="4">
        <f t="shared" si="130"/>
        <v>381575.4903959853</v>
      </c>
      <c r="G924" s="7">
        <f t="shared" si="131"/>
        <v>0.06386920486316806</v>
      </c>
      <c r="H924" s="5">
        <v>48.789</v>
      </c>
      <c r="K924" s="7"/>
      <c r="N924" s="6"/>
      <c r="T924" s="4"/>
      <c r="U924" s="4"/>
      <c r="W924" s="4"/>
      <c r="X924" s="4"/>
    </row>
    <row r="925" spans="1:24" ht="11.25">
      <c r="A925" s="2">
        <v>1944</v>
      </c>
      <c r="B925" s="4">
        <f>'[1]Econ'!C55</f>
        <v>362982.68799999997</v>
      </c>
      <c r="C925" s="4">
        <f>'[1]Econ'!D55</f>
        <v>261756</v>
      </c>
      <c r="D925" s="4">
        <f>'[1]Econ'!AC55</f>
        <v>45552.6070186689</v>
      </c>
      <c r="E925" s="4">
        <f t="shared" si="129"/>
        <v>5990930.4108985765</v>
      </c>
      <c r="F925" s="4">
        <f t="shared" si="130"/>
        <v>391570.1923205462</v>
      </c>
      <c r="G925" s="7">
        <f t="shared" si="131"/>
        <v>0.06536049752943379</v>
      </c>
      <c r="H925" s="5">
        <v>49.016</v>
      </c>
      <c r="K925" s="7"/>
      <c r="N925" s="6"/>
      <c r="T925" s="4"/>
      <c r="U925" s="4"/>
      <c r="W925" s="4"/>
      <c r="X925" s="4"/>
    </row>
    <row r="926" spans="1:24" ht="11.25">
      <c r="A926" s="2">
        <v>1945</v>
      </c>
      <c r="B926" s="4">
        <f>'[1]Econ'!C56</f>
        <v>347034.81</v>
      </c>
      <c r="C926" s="4">
        <f>'[1]Econ'!D56</f>
        <v>253252</v>
      </c>
      <c r="D926" s="4">
        <f>'[1]Econ'!AC56</f>
        <v>45673.01286000229</v>
      </c>
      <c r="E926" s="4">
        <f t="shared" si="129"/>
        <v>5669519.441487589</v>
      </c>
      <c r="F926" s="4">
        <f t="shared" si="130"/>
        <v>377129.1250187569</v>
      </c>
      <c r="G926" s="7">
        <f t="shared" si="131"/>
        <v>0.06651871096147162</v>
      </c>
      <c r="H926" s="5">
        <v>49.182</v>
      </c>
      <c r="K926" s="7"/>
      <c r="N926" s="6"/>
      <c r="T926" s="4"/>
      <c r="U926" s="4"/>
      <c r="W926" s="4"/>
      <c r="X926" s="4"/>
    </row>
    <row r="927" spans="1:24" ht="11.25">
      <c r="A927" s="2">
        <v>1946</v>
      </c>
      <c r="B927" s="4">
        <f>'[1]Econ'!C57</f>
        <v>331985.40400000004</v>
      </c>
      <c r="C927" s="4">
        <f>'[1]Econ'!D57</f>
        <v>248958</v>
      </c>
      <c r="D927" s="4">
        <f>'[1]Econ'!AC57</f>
        <v>45793.41870133567</v>
      </c>
      <c r="E927" s="4">
        <f t="shared" si="129"/>
        <v>5763898.315155622</v>
      </c>
      <c r="F927" s="4">
        <f t="shared" si="130"/>
        <v>399207.73919261055</v>
      </c>
      <c r="G927" s="7">
        <f t="shared" si="131"/>
        <v>0.06926002461614075</v>
      </c>
      <c r="H927" s="5">
        <v>49.217</v>
      </c>
      <c r="K927" s="7"/>
      <c r="N927" s="6"/>
      <c r="T927" s="4"/>
      <c r="U927" s="4"/>
      <c r="W927" s="4"/>
      <c r="X927" s="4"/>
    </row>
    <row r="928" spans="1:24" ht="11.25">
      <c r="A928" s="2">
        <v>1947</v>
      </c>
      <c r="B928" s="4">
        <f>'[1]Econ'!C58</f>
        <v>327043.80799999996</v>
      </c>
      <c r="C928" s="4">
        <f>'[1]Econ'!D58</f>
        <v>254315</v>
      </c>
      <c r="D928" s="4">
        <f>'[1]Econ'!AC58</f>
        <v>45913.824542669056</v>
      </c>
      <c r="E928" s="4">
        <f t="shared" si="129"/>
        <v>6023778.870194156</v>
      </c>
      <c r="F928" s="4">
        <f t="shared" si="130"/>
        <v>413126.9401313232</v>
      </c>
      <c r="G928" s="7">
        <f t="shared" si="131"/>
        <v>0.06858268688704496</v>
      </c>
      <c r="H928" s="5">
        <v>49.519</v>
      </c>
      <c r="K928" s="7"/>
      <c r="N928" s="6"/>
      <c r="T928" s="4"/>
      <c r="U928" s="4"/>
      <c r="W928" s="4"/>
      <c r="X928" s="4"/>
    </row>
    <row r="929" spans="1:24" ht="11.25">
      <c r="A929" s="2">
        <v>1948</v>
      </c>
      <c r="B929" s="4">
        <f>'[1]Econ'!C59</f>
        <v>337376.2359999999</v>
      </c>
      <c r="C929" s="4">
        <f>'[1]Econ'!D59</f>
        <v>261505</v>
      </c>
      <c r="D929" s="4">
        <f>'[1]Econ'!AC59</f>
        <v>46034.23038400244</v>
      </c>
      <c r="E929" s="4">
        <f t="shared" si="129"/>
        <v>6242256.181275319</v>
      </c>
      <c r="F929" s="4">
        <f t="shared" si="130"/>
        <v>452600.8391643565</v>
      </c>
      <c r="G929" s="7">
        <f t="shared" si="131"/>
        <v>0.07250596996034986</v>
      </c>
      <c r="H929" s="5">
        <v>50.014</v>
      </c>
      <c r="K929" s="7"/>
      <c r="N929" s="6"/>
      <c r="T929" s="4"/>
      <c r="U929" s="4"/>
      <c r="W929" s="4"/>
      <c r="X929" s="4"/>
    </row>
    <row r="930" spans="1:24" ht="11.25">
      <c r="A930" s="2">
        <v>1949</v>
      </c>
      <c r="B930" s="4">
        <f>'[1]Econ'!C60</f>
        <v>349954.84400000004</v>
      </c>
      <c r="C930" s="4">
        <f>'[1]Econ'!D60</f>
        <v>269487</v>
      </c>
      <c r="D930" s="4">
        <f>'[1]Econ'!AC60</f>
        <v>46154.636225335824</v>
      </c>
      <c r="E930" s="4">
        <f t="shared" si="129"/>
        <v>6260729.21941961</v>
      </c>
      <c r="F930" s="4">
        <f t="shared" si="130"/>
        <v>454431.7092889084</v>
      </c>
      <c r="G930" s="7">
        <f t="shared" si="131"/>
        <v>0.07258446953421117</v>
      </c>
      <c r="H930" s="5">
        <v>50.312</v>
      </c>
      <c r="K930" s="7"/>
      <c r="N930" s="6"/>
      <c r="T930" s="4"/>
      <c r="U930" s="4"/>
      <c r="W930" s="4"/>
      <c r="X930" s="4"/>
    </row>
    <row r="931" spans="1:24" ht="11.25">
      <c r="A931" s="2">
        <v>1950</v>
      </c>
      <c r="B931" s="4">
        <f>'[1]Econ'!C61</f>
        <v>347850</v>
      </c>
      <c r="C931" s="4">
        <f>'[1]Econ'!D61</f>
        <v>278747</v>
      </c>
      <c r="D931" s="4">
        <f>'[1]Econ'!AC61</f>
        <v>46154.63622533574</v>
      </c>
      <c r="E931" s="4">
        <f t="shared" si="129"/>
        <v>6424400.664192106</v>
      </c>
      <c r="F931" s="4">
        <f t="shared" si="130"/>
        <v>480017.8386970063</v>
      </c>
      <c r="G931" s="7">
        <f t="shared" si="131"/>
        <v>0.07471791748178123</v>
      </c>
      <c r="H931" s="5">
        <v>50.127</v>
      </c>
      <c r="K931" s="7"/>
      <c r="N931" s="6"/>
      <c r="T931" s="4"/>
      <c r="U931" s="4"/>
      <c r="W931" s="4"/>
      <c r="X931" s="4"/>
    </row>
    <row r="932" spans="1:24" ht="11.25">
      <c r="A932" s="2">
        <v>1951</v>
      </c>
      <c r="B932" s="4">
        <f>'[1]Econ'!C62</f>
        <v>358234</v>
      </c>
      <c r="C932" s="4">
        <f>'[1]Econ'!D62</f>
        <v>288753</v>
      </c>
      <c r="D932" s="4">
        <f>'[1]Econ'!AC62</f>
        <v>48170.36121795614</v>
      </c>
      <c r="E932" s="4">
        <f t="shared" si="129"/>
        <v>6785392.392973863</v>
      </c>
      <c r="F932" s="4">
        <f t="shared" si="130"/>
        <v>512248.13759810023</v>
      </c>
      <c r="G932" s="7">
        <f t="shared" si="131"/>
        <v>0.07549278036278681</v>
      </c>
      <c r="H932" s="5">
        <v>50.29</v>
      </c>
      <c r="K932" s="7"/>
      <c r="N932" s="6"/>
      <c r="T932" s="4"/>
      <c r="U932" s="4"/>
      <c r="W932" s="4"/>
      <c r="X932" s="4"/>
    </row>
    <row r="933" spans="1:24" ht="11.25">
      <c r="A933" s="2">
        <v>1952</v>
      </c>
      <c r="B933" s="4">
        <f>'[1]Econ'!C63</f>
        <v>357585</v>
      </c>
      <c r="C933" s="4">
        <f>'[1]Econ'!D63</f>
        <v>297995</v>
      </c>
      <c r="D933" s="4">
        <f>'[1]Econ'!AC63</f>
        <v>48089.17028838518</v>
      </c>
      <c r="E933" s="4">
        <f t="shared" si="129"/>
        <v>6796248.408622025</v>
      </c>
      <c r="F933" s="4">
        <f t="shared" si="130"/>
        <v>521666.2705012041</v>
      </c>
      <c r="G933" s="7">
        <f t="shared" si="131"/>
        <v>0.07675797574429372</v>
      </c>
      <c r="H933" s="5">
        <v>50.43</v>
      </c>
      <c r="K933" s="7"/>
      <c r="N933" s="6"/>
      <c r="T933" s="4"/>
      <c r="U933" s="4"/>
      <c r="W933" s="4"/>
      <c r="X933" s="4"/>
    </row>
    <row r="934" spans="1:24" ht="11.25">
      <c r="A934" s="2">
        <v>1953</v>
      </c>
      <c r="B934" s="4">
        <f>'[1]Econ'!C64</f>
        <v>371646</v>
      </c>
      <c r="C934" s="4">
        <f>'[1]Econ'!D64</f>
        <v>307693</v>
      </c>
      <c r="D934" s="4">
        <f>'[1]Econ'!AC64</f>
        <v>48507.87271515919</v>
      </c>
      <c r="E934" s="4">
        <f t="shared" si="129"/>
        <v>6829943.468691301</v>
      </c>
      <c r="F934" s="4">
        <f t="shared" si="130"/>
        <v>536684.6016193797</v>
      </c>
      <c r="G934" s="7">
        <f t="shared" si="131"/>
        <v>0.07857819088540932</v>
      </c>
      <c r="H934" s="5">
        <v>50.593</v>
      </c>
      <c r="K934" s="7"/>
      <c r="N934" s="6"/>
      <c r="T934" s="4"/>
      <c r="U934" s="4"/>
      <c r="W934" s="4"/>
      <c r="X934" s="4"/>
    </row>
    <row r="935" spans="1:24" ht="11.25">
      <c r="A935" s="2">
        <v>1954</v>
      </c>
      <c r="B935" s="4">
        <f>'[1]Econ'!C65</f>
        <v>386789</v>
      </c>
      <c r="C935" s="4">
        <f>'[1]Econ'!D65</f>
        <v>319230</v>
      </c>
      <c r="D935" s="4">
        <f>'[1]Econ'!AC65</f>
        <v>49115.4708991477</v>
      </c>
      <c r="E935" s="4">
        <f t="shared" si="129"/>
        <v>7029005.7359797135</v>
      </c>
      <c r="F935" s="4">
        <f t="shared" si="130"/>
        <v>570044.8165385403</v>
      </c>
      <c r="G935" s="7">
        <f t="shared" si="131"/>
        <v>0.08109892607152448</v>
      </c>
      <c r="H935" s="5">
        <v>50.765</v>
      </c>
      <c r="K935" s="7"/>
      <c r="N935" s="6"/>
      <c r="T935" s="4"/>
      <c r="U935" s="4"/>
      <c r="W935" s="4"/>
      <c r="X935" s="4"/>
    </row>
    <row r="936" spans="1:24" ht="11.25">
      <c r="A936" s="2">
        <v>1955</v>
      </c>
      <c r="B936" s="4">
        <f>'[1]Econ'!C66</f>
        <v>400850</v>
      </c>
      <c r="C936" s="4">
        <f>'[1]Econ'!D66</f>
        <v>333954</v>
      </c>
      <c r="D936" s="4">
        <f>'[1]Econ'!AC66</f>
        <v>49954.060938234434</v>
      </c>
      <c r="E936" s="4">
        <f t="shared" si="129"/>
        <v>7294742.703243388</v>
      </c>
      <c r="F936" s="4">
        <f t="shared" si="130"/>
        <v>611271.4788818641</v>
      </c>
      <c r="G936" s="7">
        <f t="shared" si="131"/>
        <v>0.08379616715063584</v>
      </c>
      <c r="H936" s="5">
        <v>50.946</v>
      </c>
      <c r="K936" s="7"/>
      <c r="N936" s="6"/>
      <c r="T936" s="4"/>
      <c r="U936" s="4"/>
      <c r="W936" s="4"/>
      <c r="X936" s="4"/>
    </row>
    <row r="937" spans="1:24" ht="11.25">
      <c r="A937" s="2">
        <v>1956</v>
      </c>
      <c r="B937" s="4">
        <f>'[1]Econ'!C67</f>
        <v>405825</v>
      </c>
      <c r="C937" s="4">
        <f>'[1]Econ'!D67</f>
        <v>352406</v>
      </c>
      <c r="D937" s="4">
        <f>'[1]Econ'!AC67</f>
        <v>49936.58446223364</v>
      </c>
      <c r="E937" s="4">
        <f t="shared" si="129"/>
        <v>7466513.723486725</v>
      </c>
      <c r="F937" s="4">
        <f t="shared" si="130"/>
        <v>643249.3901315144</v>
      </c>
      <c r="G937" s="7">
        <f t="shared" si="131"/>
        <v>0.08615123656815951</v>
      </c>
      <c r="H937" s="5">
        <v>51.184</v>
      </c>
      <c r="K937" s="7"/>
      <c r="N937" s="6"/>
      <c r="T937" s="4"/>
      <c r="U937" s="4"/>
      <c r="W937" s="4"/>
      <c r="X937" s="4"/>
    </row>
    <row r="938" spans="1:24" ht="11.25">
      <c r="A938" s="2">
        <v>1957</v>
      </c>
      <c r="B938" s="4">
        <f>'[1]Econ'!C68</f>
        <v>412315</v>
      </c>
      <c r="C938" s="4">
        <f>'[1]Econ'!D68</f>
        <v>374171</v>
      </c>
      <c r="D938" s="4">
        <f>'[1]Econ'!AC68</f>
        <v>49973.114757517564</v>
      </c>
      <c r="E938" s="4">
        <f t="shared" si="129"/>
        <v>7454572.791752338</v>
      </c>
      <c r="F938" s="4">
        <f t="shared" si="130"/>
        <v>646637.905836278</v>
      </c>
      <c r="G938" s="7">
        <f t="shared" si="131"/>
        <v>0.08674379121385889</v>
      </c>
      <c r="H938" s="5">
        <v>51.43</v>
      </c>
      <c r="K938" s="7"/>
      <c r="N938" s="6"/>
      <c r="T938" s="4"/>
      <c r="U938" s="4"/>
      <c r="W938" s="4"/>
      <c r="X938" s="4"/>
    </row>
    <row r="939" spans="1:24" ht="11.25">
      <c r="A939" s="2">
        <v>1958</v>
      </c>
      <c r="B939" s="4">
        <f>'[1]Econ'!C69</f>
        <v>411450</v>
      </c>
      <c r="C939" s="4">
        <f>'[1]Econ'!D69</f>
        <v>398593</v>
      </c>
      <c r="D939" s="4">
        <f>'[1]Econ'!AC69</f>
        <v>49710.04739702711</v>
      </c>
      <c r="E939" s="4">
        <f t="shared" si="129"/>
        <v>7718599.499780703</v>
      </c>
      <c r="F939" s="4">
        <f t="shared" si="130"/>
        <v>666731.4886617841</v>
      </c>
      <c r="G939" s="7">
        <f t="shared" si="131"/>
        <v>0.08637985280629303</v>
      </c>
      <c r="H939" s="5">
        <v>51.652</v>
      </c>
      <c r="K939" s="7"/>
      <c r="N939" s="6"/>
      <c r="T939" s="4"/>
      <c r="U939" s="4"/>
      <c r="W939" s="4"/>
      <c r="X939" s="4"/>
    </row>
    <row r="940" spans="1:24" ht="11.25">
      <c r="A940" s="2">
        <v>1959</v>
      </c>
      <c r="B940" s="4">
        <f>'[1]Econ'!C70</f>
        <v>428107</v>
      </c>
      <c r="C940" s="4">
        <f>'[1]Econ'!D70</f>
        <v>423394</v>
      </c>
      <c r="D940" s="4">
        <f>'[1]Econ'!AC70</f>
        <v>50607.264227317646</v>
      </c>
      <c r="E940" s="4">
        <f t="shared" si="129"/>
        <v>8001147.751233442</v>
      </c>
      <c r="F940" s="4">
        <f t="shared" si="130"/>
        <v>699241.0463899502</v>
      </c>
      <c r="G940" s="7">
        <f t="shared" si="131"/>
        <v>0.08739259267923861</v>
      </c>
      <c r="H940" s="5">
        <v>51.956</v>
      </c>
      <c r="K940" s="7"/>
      <c r="N940" s="6"/>
      <c r="T940" s="4"/>
      <c r="U940" s="4"/>
      <c r="W940" s="4"/>
      <c r="X940" s="4"/>
    </row>
    <row r="941" spans="1:24" ht="11.25">
      <c r="A941" s="2">
        <v>1960</v>
      </c>
      <c r="B941" s="4">
        <f>'[1]Econ'!C71</f>
        <v>452768</v>
      </c>
      <c r="C941" s="4">
        <f>'[1]Econ'!D71</f>
        <v>448863</v>
      </c>
      <c r="D941" s="4">
        <f>'[1]Econ'!AC71</f>
        <v>50951.884107660015</v>
      </c>
      <c r="E941" s="4">
        <f t="shared" si="129"/>
        <v>8444232.96877607</v>
      </c>
      <c r="F941" s="4">
        <f t="shared" si="130"/>
        <v>786761.5078818552</v>
      </c>
      <c r="G941" s="7">
        <f t="shared" si="131"/>
        <v>0.09317145924218746</v>
      </c>
      <c r="H941" s="5">
        <v>52.372</v>
      </c>
      <c r="K941" s="7"/>
      <c r="N941" s="6"/>
      <c r="T941" s="4"/>
      <c r="U941" s="4"/>
      <c r="W941" s="4"/>
      <c r="X941" s="4"/>
    </row>
    <row r="942" spans="1:24" ht="11.25">
      <c r="A942" s="2">
        <v>1961</v>
      </c>
      <c r="B942" s="4">
        <f>'[1]Econ'!C72</f>
        <v>467694</v>
      </c>
      <c r="C942" s="4">
        <f>'[1]Econ'!D72</f>
        <v>476219</v>
      </c>
      <c r="D942" s="4">
        <f>'[1]Econ'!AC72</f>
        <v>50437.50540943868</v>
      </c>
      <c r="E942" s="4">
        <f t="shared" si="129"/>
        <v>8616351.134843865</v>
      </c>
      <c r="F942" s="4">
        <f t="shared" si="130"/>
        <v>845060.6329053973</v>
      </c>
      <c r="G942" s="7">
        <f t="shared" si="131"/>
        <v>0.09807639216187891</v>
      </c>
      <c r="H942" s="5">
        <v>52.807</v>
      </c>
      <c r="K942" s="7"/>
      <c r="N942" s="6"/>
      <c r="T942" s="4"/>
      <c r="U942" s="4"/>
      <c r="W942" s="4"/>
      <c r="X942" s="4"/>
    </row>
    <row r="943" spans="1:24" ht="11.25">
      <c r="A943" s="2">
        <v>1962</v>
      </c>
      <c r="B943" s="4">
        <f>'[1]Econ'!C73</f>
        <v>472454</v>
      </c>
      <c r="C943" s="4">
        <f>'[1]Econ'!D73</f>
        <v>503542</v>
      </c>
      <c r="D943" s="4">
        <f>'[1]Econ'!AC73</f>
        <v>50482.91318089925</v>
      </c>
      <c r="E943" s="4">
        <f t="shared" si="129"/>
        <v>9062265.790169673</v>
      </c>
      <c r="F943" s="4">
        <f t="shared" si="130"/>
        <v>896518.306474681</v>
      </c>
      <c r="G943" s="7">
        <f t="shared" si="131"/>
        <v>0.09892871465403086</v>
      </c>
      <c r="H943" s="5">
        <v>53.292</v>
      </c>
      <c r="K943" s="7"/>
      <c r="N943" s="6"/>
      <c r="T943" s="4"/>
      <c r="U943" s="4"/>
      <c r="W943" s="4"/>
      <c r="X943" s="4"/>
    </row>
    <row r="944" spans="1:24" ht="11.25">
      <c r="A944" s="2">
        <v>1963</v>
      </c>
      <c r="B944" s="4">
        <f>'[1]Econ'!C74</f>
        <v>490625</v>
      </c>
      <c r="C944" s="4">
        <f>'[1]Econ'!D74</f>
        <v>529346</v>
      </c>
      <c r="D944" s="4">
        <f>'[1]Econ'!AC74</f>
        <v>50760.65573148961</v>
      </c>
      <c r="E944" s="4">
        <f t="shared" si="129"/>
        <v>9364010.187722337</v>
      </c>
      <c r="F944" s="4">
        <f t="shared" si="130"/>
        <v>960749.9266040921</v>
      </c>
      <c r="G944" s="7">
        <f t="shared" si="131"/>
        <v>0.10260026498730038</v>
      </c>
      <c r="H944" s="5">
        <v>53.625</v>
      </c>
      <c r="K944" s="7"/>
      <c r="N944" s="6"/>
      <c r="T944" s="4"/>
      <c r="U944" s="4"/>
      <c r="W944" s="4"/>
      <c r="X944" s="4"/>
    </row>
    <row r="945" spans="1:24" ht="11.25">
      <c r="A945" s="2">
        <v>1964</v>
      </c>
      <c r="B945" s="4">
        <f>'[1]Econ'!C75</f>
        <v>516584</v>
      </c>
      <c r="C945" s="4">
        <f>'[1]Econ'!D75</f>
        <v>556910</v>
      </c>
      <c r="D945" s="4">
        <f>'[1]Econ'!AC75</f>
        <v>51390.37024935435</v>
      </c>
      <c r="E945" s="4">
        <f aca="true" t="shared" si="132" ref="E945:E976">B75+B186+B295+B404</f>
        <v>9704253.018774109</v>
      </c>
      <c r="F945" s="4">
        <f aca="true" t="shared" si="133" ref="F945:F976">K75+K186+K295+K404</f>
        <v>1021309.717189475</v>
      </c>
      <c r="G945" s="7">
        <f aca="true" t="shared" si="134" ref="G945:G976">F945/E945</f>
        <v>0.1052435169624722</v>
      </c>
      <c r="H945" s="5">
        <v>53.991</v>
      </c>
      <c r="K945" s="7"/>
      <c r="N945" s="6"/>
      <c r="T945" s="4"/>
      <c r="U945" s="4"/>
      <c r="W945" s="4"/>
      <c r="X945" s="4"/>
    </row>
    <row r="946" spans="1:24" ht="11.25">
      <c r="A946" s="2">
        <v>1965</v>
      </c>
      <c r="B946" s="4">
        <f>'[1]Econ'!C76</f>
        <v>529996</v>
      </c>
      <c r="C946" s="4">
        <f>'[1]Econ'!D76</f>
        <v>588270</v>
      </c>
      <c r="D946" s="4">
        <f>'[1]Econ'!AC76</f>
        <v>51177.03614121104</v>
      </c>
      <c r="E946" s="4">
        <f t="shared" si="132"/>
        <v>9990849.60919361</v>
      </c>
      <c r="F946" s="4">
        <f t="shared" si="133"/>
        <v>1061142.0675974733</v>
      </c>
      <c r="G946" s="7">
        <f t="shared" si="134"/>
        <v>0.10621139433637426</v>
      </c>
      <c r="H946" s="5">
        <v>54.35</v>
      </c>
      <c r="K946" s="7"/>
      <c r="N946" s="6"/>
      <c r="T946" s="4"/>
      <c r="U946" s="4"/>
      <c r="W946" s="4"/>
      <c r="X946" s="4"/>
    </row>
    <row r="947" spans="1:24" ht="11.25">
      <c r="A947" s="2">
        <v>1966</v>
      </c>
      <c r="B947" s="4">
        <f>'[1]Econ'!C77</f>
        <v>540163</v>
      </c>
      <c r="C947" s="4">
        <f>'[1]Econ'!D77</f>
        <v>622245</v>
      </c>
      <c r="D947" s="4">
        <f>'[1]Econ'!AC77</f>
        <v>50721.86411782077</v>
      </c>
      <c r="E947" s="4">
        <f t="shared" si="132"/>
        <v>10165564.993247677</v>
      </c>
      <c r="F947" s="4">
        <f t="shared" si="133"/>
        <v>1083103.9020306433</v>
      </c>
      <c r="G947" s="7">
        <f t="shared" si="134"/>
        <v>0.10654635553951784</v>
      </c>
      <c r="H947" s="5">
        <v>54.643</v>
      </c>
      <c r="K947" s="7"/>
      <c r="N947" s="6"/>
      <c r="T947" s="4"/>
      <c r="U947" s="4"/>
      <c r="W947" s="4"/>
      <c r="X947" s="4"/>
    </row>
    <row r="948" spans="1:24" ht="11.25">
      <c r="A948" s="2">
        <v>1967</v>
      </c>
      <c r="B948" s="4">
        <f>'[1]Econ'!C78</f>
        <v>552277</v>
      </c>
      <c r="C948" s="4">
        <f>'[1]Econ'!D78</f>
        <v>658923</v>
      </c>
      <c r="D948" s="4">
        <f>'[1]Econ'!AC78</f>
        <v>49468.847008012446</v>
      </c>
      <c r="E948" s="4">
        <f t="shared" si="132"/>
        <v>10205964.785944255</v>
      </c>
      <c r="F948" s="4">
        <f t="shared" si="133"/>
        <v>1103731.993741748</v>
      </c>
      <c r="G948" s="7">
        <f t="shared" si="134"/>
        <v>0.10814577718921953</v>
      </c>
      <c r="H948" s="5">
        <v>54.959</v>
      </c>
      <c r="K948" s="7"/>
      <c r="N948" s="6"/>
      <c r="T948" s="4"/>
      <c r="U948" s="4"/>
      <c r="W948" s="4"/>
      <c r="X948" s="4"/>
    </row>
    <row r="949" spans="1:24" ht="11.25">
      <c r="A949" s="2">
        <v>1968</v>
      </c>
      <c r="B949" s="4">
        <f>'[1]Econ'!C79</f>
        <v>574775</v>
      </c>
      <c r="C949" s="4">
        <f>'[1]Econ'!D79</f>
        <v>697368</v>
      </c>
      <c r="D949" s="4">
        <f>'[1]Econ'!AC79</f>
        <v>48887.46997529595</v>
      </c>
      <c r="E949" s="4">
        <f t="shared" si="132"/>
        <v>10326463.51589783</v>
      </c>
      <c r="F949" s="4">
        <f t="shared" si="133"/>
        <v>1175389.364299721</v>
      </c>
      <c r="G949" s="7">
        <f t="shared" si="134"/>
        <v>0.11382302978073587</v>
      </c>
      <c r="H949" s="5">
        <v>55.214</v>
      </c>
      <c r="K949" s="7"/>
      <c r="N949" s="6"/>
      <c r="T949" s="4"/>
      <c r="U949" s="4"/>
      <c r="W949" s="4"/>
      <c r="X949" s="4"/>
    </row>
    <row r="950" spans="1:24" ht="11.25">
      <c r="A950" s="2">
        <v>1969</v>
      </c>
      <c r="B950" s="4">
        <f>'[1]Econ'!C80</f>
        <v>585207</v>
      </c>
      <c r="C950" s="4">
        <f>'[1]Econ'!D80</f>
        <v>734643</v>
      </c>
      <c r="D950" s="4">
        <f>'[1]Econ'!AC80</f>
        <v>49221.12088495971</v>
      </c>
      <c r="E950" s="4">
        <f t="shared" si="132"/>
        <v>10643668.319802312</v>
      </c>
      <c r="F950" s="4">
        <f t="shared" si="133"/>
        <v>1218703.1494678224</v>
      </c>
      <c r="G950" s="7">
        <f t="shared" si="134"/>
        <v>0.1145002937756386</v>
      </c>
      <c r="H950" s="5">
        <v>55.461</v>
      </c>
      <c r="K950" s="7"/>
      <c r="L950" s="7"/>
      <c r="N950" s="6"/>
      <c r="T950" s="4"/>
      <c r="U950" s="4"/>
      <c r="W950" s="4"/>
      <c r="X950" s="4"/>
    </row>
    <row r="951" spans="1:24" ht="11.25">
      <c r="A951" s="2">
        <v>1970</v>
      </c>
      <c r="B951" s="4">
        <f>'[1]Econ'!C81</f>
        <v>599016</v>
      </c>
      <c r="C951" s="4">
        <f>'[1]Econ'!D81</f>
        <v>772319</v>
      </c>
      <c r="D951" s="4">
        <f>'[1]Econ'!AC81</f>
        <v>48693.95025286829</v>
      </c>
      <c r="E951" s="4">
        <f t="shared" si="132"/>
        <v>11087550.917156909</v>
      </c>
      <c r="F951" s="4">
        <f t="shared" si="133"/>
        <v>1268820.008765568</v>
      </c>
      <c r="G951" s="7">
        <f t="shared" si="134"/>
        <v>0.11443645384321909</v>
      </c>
      <c r="H951" s="5">
        <v>55.632</v>
      </c>
      <c r="K951" s="7"/>
      <c r="N951" s="6"/>
      <c r="T951" s="4"/>
      <c r="U951" s="4"/>
      <c r="W951" s="4"/>
      <c r="X951" s="4"/>
    </row>
    <row r="952" spans="1:24" ht="11.25">
      <c r="A952" s="2">
        <v>1971</v>
      </c>
      <c r="B952" s="4">
        <f>'[1]Econ'!C82</f>
        <v>611705</v>
      </c>
      <c r="C952" s="4">
        <f>'[1]Econ'!D82</f>
        <v>811549</v>
      </c>
      <c r="D952" s="4">
        <f>'[1]Econ'!AC82</f>
        <v>47062.54758681239</v>
      </c>
      <c r="E952" s="4">
        <f t="shared" si="132"/>
        <v>11319841.437397646</v>
      </c>
      <c r="F952" s="4">
        <f t="shared" si="133"/>
        <v>1295260.829506062</v>
      </c>
      <c r="G952" s="7">
        <f t="shared" si="134"/>
        <v>0.1144239375320997</v>
      </c>
      <c r="H952" s="5">
        <v>55.907</v>
      </c>
      <c r="K952" s="7"/>
      <c r="N952" s="6"/>
      <c r="T952" s="4"/>
      <c r="U952" s="4"/>
      <c r="W952" s="4"/>
      <c r="X952" s="4"/>
    </row>
    <row r="953" spans="1:24" ht="11.25">
      <c r="A953" s="2">
        <v>1972</v>
      </c>
      <c r="B953" s="4">
        <f>'[1]Econ'!C83</f>
        <v>633352</v>
      </c>
      <c r="C953" s="4">
        <f>'[1]Econ'!D83</f>
        <v>849605</v>
      </c>
      <c r="D953" s="4">
        <f>'[1]Econ'!AC83</f>
        <v>46615.40189517406</v>
      </c>
      <c r="E953" s="4">
        <f t="shared" si="132"/>
        <v>11450065.306747176</v>
      </c>
      <c r="F953" s="4">
        <f t="shared" si="133"/>
        <v>1323516.825516055</v>
      </c>
      <c r="G953" s="7">
        <f t="shared" si="134"/>
        <v>0.11559032984171251</v>
      </c>
      <c r="H953" s="5">
        <v>56.079</v>
      </c>
      <c r="K953" s="7"/>
      <c r="N953" s="6"/>
      <c r="T953" s="4"/>
      <c r="U953" s="4"/>
      <c r="W953" s="4"/>
      <c r="X953" s="4"/>
    </row>
    <row r="954" spans="1:24" ht="11.25">
      <c r="A954" s="2">
        <v>1973</v>
      </c>
      <c r="B954" s="4">
        <f>'[1]Econ'!C84</f>
        <v>675941</v>
      </c>
      <c r="C954" s="4">
        <f>'[1]Econ'!D84</f>
        <v>887672</v>
      </c>
      <c r="D954" s="4">
        <f>'[1]Econ'!AC84</f>
        <v>47925.31798940175</v>
      </c>
      <c r="E954" s="4">
        <f t="shared" si="132"/>
        <v>11928620.747912522</v>
      </c>
      <c r="F954" s="4">
        <f t="shared" si="133"/>
        <v>1396888.692130574</v>
      </c>
      <c r="G954" s="7">
        <f t="shared" si="134"/>
        <v>0.1171039570836407</v>
      </c>
      <c r="H954" s="5">
        <v>56.21</v>
      </c>
      <c r="K954" s="7"/>
      <c r="N954" s="6"/>
      <c r="T954" s="4"/>
      <c r="U954" s="4"/>
      <c r="W954" s="4"/>
      <c r="X954" s="4"/>
    </row>
    <row r="955" spans="1:24" ht="11.25">
      <c r="A955" s="2">
        <v>1974</v>
      </c>
      <c r="B955" s="4">
        <f>'[1]Econ'!C85</f>
        <v>666755</v>
      </c>
      <c r="C955" s="4">
        <f>'[1]Econ'!D85</f>
        <v>925227</v>
      </c>
      <c r="D955" s="4">
        <f>'[1]Econ'!AC85</f>
        <v>47027.554842604484</v>
      </c>
      <c r="E955" s="4">
        <f t="shared" si="132"/>
        <v>11433320.627206208</v>
      </c>
      <c r="F955" s="4">
        <f t="shared" si="133"/>
        <v>1349151.9785719658</v>
      </c>
      <c r="G955" s="7">
        <f t="shared" si="134"/>
        <v>0.11800176191696972</v>
      </c>
      <c r="H955" s="5">
        <v>56.224</v>
      </c>
      <c r="K955" s="7"/>
      <c r="N955" s="6"/>
      <c r="T955" s="4"/>
      <c r="U955" s="4"/>
      <c r="W955" s="4"/>
      <c r="X955" s="4"/>
    </row>
    <row r="956" spans="1:24" ht="11.25">
      <c r="A956" s="2">
        <v>1975</v>
      </c>
      <c r="B956" s="4">
        <f>'[1]Econ'!C86</f>
        <v>665984</v>
      </c>
      <c r="C956" s="4">
        <f>'[1]Econ'!D86</f>
        <v>959532</v>
      </c>
      <c r="D956" s="4">
        <f>'[1]Econ'!AC86</f>
        <v>45766.37376590832</v>
      </c>
      <c r="E956" s="4">
        <f t="shared" si="132"/>
        <v>10959903.042700233</v>
      </c>
      <c r="F956" s="4">
        <f t="shared" si="133"/>
        <v>1300781.1994668914</v>
      </c>
      <c r="G956" s="7">
        <f t="shared" si="134"/>
        <v>0.11868546595704307</v>
      </c>
      <c r="H956" s="5">
        <v>56.215</v>
      </c>
      <c r="K956" s="7"/>
      <c r="N956" s="6"/>
      <c r="T956" s="4"/>
      <c r="U956" s="4"/>
      <c r="W956" s="4"/>
      <c r="X956" s="4"/>
    </row>
    <row r="957" spans="1:24" ht="11.25">
      <c r="A957" s="2">
        <v>1976</v>
      </c>
      <c r="B957" s="4">
        <f>'[1]Econ'!C87</f>
        <v>680933</v>
      </c>
      <c r="C957" s="4">
        <f>'[1]Econ'!D87</f>
        <v>992775</v>
      </c>
      <c r="D957" s="4">
        <f>'[1]Econ'!AC87</f>
        <v>45350.27026365352</v>
      </c>
      <c r="E957" s="4">
        <f t="shared" si="132"/>
        <v>11043511.214025462</v>
      </c>
      <c r="F957" s="4">
        <f t="shared" si="133"/>
        <v>1381070.592584252</v>
      </c>
      <c r="G957" s="7">
        <f t="shared" si="134"/>
        <v>0.12505720018016253</v>
      </c>
      <c r="H957" s="5">
        <v>56.206</v>
      </c>
      <c r="K957" s="7"/>
      <c r="N957" s="6"/>
      <c r="T957" s="4"/>
      <c r="U957" s="4"/>
      <c r="W957" s="4"/>
      <c r="X957" s="4"/>
    </row>
    <row r="958" spans="1:24" ht="11.25">
      <c r="A958" s="2">
        <v>1977</v>
      </c>
      <c r="B958" s="4">
        <f>'[1]Econ'!C88</f>
        <v>695699</v>
      </c>
      <c r="C958" s="4">
        <f>'[1]Econ'!D88</f>
        <v>1026038</v>
      </c>
      <c r="D958" s="4">
        <f>'[1]Econ'!AC88</f>
        <v>45297.9759575493</v>
      </c>
      <c r="E958" s="4">
        <f t="shared" si="132"/>
        <v>11221891.550345799</v>
      </c>
      <c r="F958" s="4">
        <f t="shared" si="133"/>
        <v>1443117.657430407</v>
      </c>
      <c r="G958" s="7">
        <f t="shared" si="134"/>
        <v>0.12859843199838603</v>
      </c>
      <c r="H958" s="5">
        <v>56.179</v>
      </c>
      <c r="K958" s="7"/>
      <c r="N958" s="6"/>
      <c r="T958" s="4"/>
      <c r="U958" s="4"/>
      <c r="W958" s="4"/>
      <c r="X958" s="4"/>
    </row>
    <row r="959" spans="1:24" ht="11.25">
      <c r="A959" s="2">
        <v>1978</v>
      </c>
      <c r="B959" s="4">
        <f>'[1]Econ'!C89</f>
        <v>720501</v>
      </c>
      <c r="C959" s="4">
        <f>'[1]Econ'!D89</f>
        <v>1058087</v>
      </c>
      <c r="D959" s="4">
        <f>'[1]Econ'!AC89</f>
        <v>45314.87614806806</v>
      </c>
      <c r="E959" s="4">
        <f t="shared" si="132"/>
        <v>11352589.575225089</v>
      </c>
      <c r="F959" s="4">
        <f t="shared" si="133"/>
        <v>1463868.897659135</v>
      </c>
      <c r="G959" s="7">
        <f t="shared" si="134"/>
        <v>0.12894581346037173</v>
      </c>
      <c r="H959" s="5">
        <v>56.167</v>
      </c>
      <c r="K959" s="7"/>
      <c r="N959" s="6"/>
      <c r="T959" s="4"/>
      <c r="U959" s="4"/>
      <c r="W959" s="4"/>
      <c r="X959" s="4"/>
    </row>
    <row r="960" spans="1:24" ht="11.25">
      <c r="A960" s="2">
        <v>1979</v>
      </c>
      <c r="B960" s="4">
        <f>'[1]Econ'!C90</f>
        <v>740370</v>
      </c>
      <c r="C960" s="4">
        <f>'[1]Econ'!D90</f>
        <v>1091657</v>
      </c>
      <c r="D960" s="4">
        <f>'[1]Econ'!AC90</f>
        <v>45183.74770352034</v>
      </c>
      <c r="E960" s="4">
        <f t="shared" si="132"/>
        <v>11698590.296111565</v>
      </c>
      <c r="F960" s="4">
        <f t="shared" si="133"/>
        <v>1564106.438958852</v>
      </c>
      <c r="G960" s="7">
        <f t="shared" si="134"/>
        <v>0.1337004202530913</v>
      </c>
      <c r="H960" s="5">
        <v>56.228</v>
      </c>
      <c r="K960" s="7"/>
      <c r="N960" s="6"/>
      <c r="T960" s="4"/>
      <c r="U960" s="4"/>
      <c r="W960" s="4"/>
      <c r="X960" s="4"/>
    </row>
    <row r="961" spans="1:24" ht="11.25">
      <c r="A961" s="2">
        <v>1980</v>
      </c>
      <c r="B961" s="4">
        <f>'[1]Econ'!C91</f>
        <v>728224</v>
      </c>
      <c r="C961" s="4">
        <f>'[1]Econ'!D91</f>
        <v>1125401</v>
      </c>
      <c r="D961" s="4">
        <f>'[1]Econ'!AC91</f>
        <v>44535.41440883673</v>
      </c>
      <c r="E961" s="4">
        <f t="shared" si="132"/>
        <v>10673457.736428525</v>
      </c>
      <c r="F961" s="4">
        <f t="shared" si="133"/>
        <v>1399044.4814077993</v>
      </c>
      <c r="G961" s="7">
        <f t="shared" si="134"/>
        <v>0.13107696830361343</v>
      </c>
      <c r="H961" s="5">
        <v>56.314</v>
      </c>
      <c r="K961" s="7"/>
      <c r="N961" s="6"/>
      <c r="T961" s="4"/>
      <c r="U961" s="4"/>
      <c r="W961" s="4"/>
      <c r="X961" s="4"/>
    </row>
    <row r="962" spans="1:24" ht="11.25">
      <c r="A962" s="2">
        <v>1981</v>
      </c>
      <c r="B962" s="4">
        <f>'[1]Econ'!C92</f>
        <v>718733</v>
      </c>
      <c r="C962" s="4">
        <f>'[1]Econ'!D92</f>
        <v>1154599</v>
      </c>
      <c r="D962" s="4">
        <f>'[1]Econ'!AC92</f>
        <v>42368.90470611225</v>
      </c>
      <c r="E962" s="4">
        <f t="shared" si="132"/>
        <v>10059120.237960622</v>
      </c>
      <c r="F962" s="4">
        <f t="shared" si="133"/>
        <v>1316194.718965201</v>
      </c>
      <c r="G962" s="7">
        <f t="shared" si="134"/>
        <v>0.13084590777613025</v>
      </c>
      <c r="H962" s="5">
        <v>56.382597</v>
      </c>
      <c r="K962" s="7"/>
      <c r="N962" s="6"/>
      <c r="T962" s="4"/>
      <c r="U962" s="4"/>
      <c r="W962" s="4"/>
      <c r="X962" s="4"/>
    </row>
    <row r="963" spans="1:24" ht="11.25">
      <c r="A963" s="2">
        <v>1982</v>
      </c>
      <c r="B963" s="4">
        <f>'[1]Econ'!C93</f>
        <v>729861</v>
      </c>
      <c r="C963" s="4">
        <f>'[1]Econ'!D93</f>
        <v>1182282</v>
      </c>
      <c r="D963" s="4">
        <f>'[1]Econ'!AC93</f>
        <v>41323.617622699254</v>
      </c>
      <c r="E963" s="4">
        <f t="shared" si="132"/>
        <v>10087545.994632944</v>
      </c>
      <c r="F963" s="4">
        <f t="shared" si="133"/>
        <v>1285216.0911524678</v>
      </c>
      <c r="G963" s="7">
        <f t="shared" si="134"/>
        <v>0.12740621870138327</v>
      </c>
      <c r="H963" s="5">
        <v>56.339704</v>
      </c>
      <c r="K963" s="7"/>
      <c r="N963" s="6"/>
      <c r="T963" s="4"/>
      <c r="U963" s="4"/>
      <c r="W963" s="4"/>
      <c r="X963" s="4"/>
    </row>
    <row r="964" spans="1:24" ht="11.25">
      <c r="A964" s="2">
        <v>1983</v>
      </c>
      <c r="B964" s="4">
        <f>'[1]Econ'!C94</f>
        <v>755779</v>
      </c>
      <c r="C964" s="4">
        <f>'[1]Econ'!D94</f>
        <v>1212924</v>
      </c>
      <c r="D964" s="4">
        <f>'[1]Econ'!AC94</f>
        <v>40933.2409150653</v>
      </c>
      <c r="E964" s="4">
        <f t="shared" si="132"/>
        <v>9733691.330270821</v>
      </c>
      <c r="F964" s="4">
        <f t="shared" si="133"/>
        <v>1302842.7440419951</v>
      </c>
      <c r="G964" s="7">
        <f t="shared" si="134"/>
        <v>0.13384878355349963</v>
      </c>
      <c r="H964" s="5">
        <v>56.382623</v>
      </c>
      <c r="K964" s="7"/>
      <c r="N964" s="6"/>
      <c r="T964" s="4"/>
      <c r="U964" s="4"/>
      <c r="W964" s="4"/>
      <c r="X964" s="4"/>
    </row>
    <row r="965" spans="1:24" ht="11.25">
      <c r="A965" s="2">
        <v>1984</v>
      </c>
      <c r="B965" s="4">
        <f>'[1]Econ'!C95</f>
        <v>774665</v>
      </c>
      <c r="C965" s="4">
        <f>'[1]Econ'!D95</f>
        <v>1247248</v>
      </c>
      <c r="D965" s="4">
        <f>'[1]Econ'!AC95</f>
        <v>41922.28180978894</v>
      </c>
      <c r="E965" s="4">
        <f t="shared" si="132"/>
        <v>10958960.718230918</v>
      </c>
      <c r="F965" s="4">
        <f t="shared" si="133"/>
        <v>1488406.9740519775</v>
      </c>
      <c r="G965" s="7">
        <f t="shared" si="134"/>
        <v>0.13581643481721029</v>
      </c>
      <c r="H965" s="5">
        <v>56.462228</v>
      </c>
      <c r="K965" s="7"/>
      <c r="N965" s="6"/>
      <c r="T965" s="4"/>
      <c r="U965" s="4"/>
      <c r="W965" s="4"/>
      <c r="X965" s="4"/>
    </row>
    <row r="966" spans="1:24" ht="11.25">
      <c r="A966" s="2">
        <v>1985</v>
      </c>
      <c r="B966" s="4">
        <f>'[1]Econ'!C96</f>
        <v>802000</v>
      </c>
      <c r="C966" s="4">
        <f>'[1]Econ'!D96</f>
        <v>1284606</v>
      </c>
      <c r="D966" s="4">
        <f>'[1]Econ'!AC96</f>
        <v>42658.81773981802</v>
      </c>
      <c r="E966" s="4">
        <f t="shared" si="132"/>
        <v>10504870.86347857</v>
      </c>
      <c r="F966" s="4">
        <f t="shared" si="133"/>
        <v>1428217.5918423503</v>
      </c>
      <c r="G966" s="7">
        <f t="shared" si="134"/>
        <v>0.1359576533975033</v>
      </c>
      <c r="H966" s="5">
        <v>56.62024</v>
      </c>
      <c r="K966" s="7"/>
      <c r="N966" s="6"/>
      <c r="T966" s="4"/>
      <c r="U966" s="4"/>
      <c r="W966" s="4"/>
      <c r="X966" s="4"/>
    </row>
    <row r="967" spans="1:24" ht="11.25">
      <c r="A967" s="2">
        <v>1986</v>
      </c>
      <c r="B967" s="4">
        <f>'[1]Econ'!C97</f>
        <v>837280</v>
      </c>
      <c r="C967" s="4">
        <f>'[1]Econ'!D97</f>
        <v>1323941</v>
      </c>
      <c r="D967" s="4">
        <f>'[1]Econ'!AC97</f>
        <v>42621.68767894607</v>
      </c>
      <c r="E967" s="4">
        <f t="shared" si="132"/>
        <v>10517551.659334302</v>
      </c>
      <c r="F967" s="4">
        <f t="shared" si="133"/>
        <v>1444889.6951091466</v>
      </c>
      <c r="G967" s="7">
        <f t="shared" si="134"/>
        <v>0.13737890165976133</v>
      </c>
      <c r="H967" s="5">
        <v>56.79626</v>
      </c>
      <c r="K967" s="7"/>
      <c r="N967" s="6"/>
      <c r="T967" s="4"/>
      <c r="U967" s="4"/>
      <c r="W967" s="4"/>
      <c r="X967" s="4"/>
    </row>
    <row r="968" spans="1:24" ht="11.25">
      <c r="A968" s="2">
        <v>1987</v>
      </c>
      <c r="B968" s="4">
        <f>'[1]Econ'!C98</f>
        <v>877143</v>
      </c>
      <c r="C968" s="4">
        <f>'[1]Econ'!D98</f>
        <v>1366394</v>
      </c>
      <c r="D968" s="4">
        <f>'[1]Econ'!AC98</f>
        <v>43605.822392436334</v>
      </c>
      <c r="E968" s="4">
        <f t="shared" si="132"/>
        <v>10522453.846756786</v>
      </c>
      <c r="F968" s="4">
        <f t="shared" si="133"/>
        <v>1521528.6124507312</v>
      </c>
      <c r="G968" s="7">
        <f t="shared" si="134"/>
        <v>0.14459826905486445</v>
      </c>
      <c r="H968" s="5">
        <v>56.98162</v>
      </c>
      <c r="K968" s="7"/>
      <c r="N968" s="6"/>
      <c r="T968" s="4"/>
      <c r="U968" s="4"/>
      <c r="W968" s="4"/>
      <c r="X968" s="4"/>
    </row>
    <row r="969" spans="1:24" ht="11.25">
      <c r="A969" s="2">
        <v>1988</v>
      </c>
      <c r="B969" s="4">
        <f>'[1]Econ'!C99</f>
        <v>920841</v>
      </c>
      <c r="C969" s="4">
        <f>'[1]Econ'!D99</f>
        <v>1415705</v>
      </c>
      <c r="D969" s="4">
        <f>'[1]Econ'!AC99</f>
        <v>44152.034875977</v>
      </c>
      <c r="E969" s="4">
        <f t="shared" si="132"/>
        <v>10991026.318447057</v>
      </c>
      <c r="F969" s="4">
        <f t="shared" si="133"/>
        <v>1565301.7151386477</v>
      </c>
      <c r="G969" s="7">
        <f t="shared" si="134"/>
        <v>0.14241633763641212</v>
      </c>
      <c r="H969" s="5">
        <v>57.159603</v>
      </c>
      <c r="K969" s="7"/>
      <c r="N969" s="6"/>
      <c r="T969" s="4"/>
      <c r="U969" s="4"/>
      <c r="W969" s="4"/>
      <c r="X969" s="4"/>
    </row>
    <row r="970" spans="1:24" ht="11.25">
      <c r="A970" s="2">
        <v>1989</v>
      </c>
      <c r="B970" s="4">
        <f>'[1]Econ'!C100</f>
        <v>940908</v>
      </c>
      <c r="C970" s="4">
        <f>'[1]Econ'!D100</f>
        <v>1474185</v>
      </c>
      <c r="D970" s="4">
        <f>'[1]Econ'!AC100</f>
        <v>45151.56752575685</v>
      </c>
      <c r="E970" s="4">
        <f t="shared" si="132"/>
        <v>10976680.304891046</v>
      </c>
      <c r="F970" s="4">
        <f t="shared" si="133"/>
        <v>1544977.2986116877</v>
      </c>
      <c r="G970" s="7">
        <f t="shared" si="134"/>
        <v>0.14075086963435282</v>
      </c>
      <c r="H970" s="5">
        <v>57.324472</v>
      </c>
      <c r="K970" s="7"/>
      <c r="N970" s="6"/>
      <c r="T970" s="4"/>
      <c r="U970" s="4"/>
      <c r="W970" s="4"/>
      <c r="X970" s="4"/>
    </row>
    <row r="971" spans="1:24" ht="11.25">
      <c r="A971" s="2">
        <v>1990</v>
      </c>
      <c r="B971" s="4">
        <f>'[1]Econ'!C101</f>
        <v>944610</v>
      </c>
      <c r="C971" s="4">
        <f>'[1]Econ'!D101</f>
        <v>1536432</v>
      </c>
      <c r="D971" s="4">
        <f>'[1]Econ'!AC101</f>
        <v>45091.65859207143</v>
      </c>
      <c r="E971" s="4">
        <f t="shared" si="132"/>
        <v>11063321.09837823</v>
      </c>
      <c r="F971" s="4">
        <f t="shared" si="133"/>
        <v>1585760.6309264065</v>
      </c>
      <c r="G971" s="7">
        <f t="shared" si="134"/>
        <v>0.14333495492224868</v>
      </c>
      <c r="H971" s="5">
        <v>57.493307</v>
      </c>
      <c r="K971" s="7"/>
      <c r="N971" s="6"/>
      <c r="T971" s="4"/>
      <c r="U971" s="4"/>
      <c r="W971" s="4"/>
      <c r="X971" s="4"/>
    </row>
    <row r="972" spans="1:24" ht="11.25">
      <c r="A972" s="2">
        <v>1991</v>
      </c>
      <c r="B972" s="4">
        <f>'[1]Econ'!C102</f>
        <v>931716.3072215393</v>
      </c>
      <c r="C972" s="4">
        <f>'[1]Econ'!D102</f>
        <v>1593399</v>
      </c>
      <c r="D972" s="4">
        <f>'[1]Econ'!AC102</f>
        <v>43166.96493665881</v>
      </c>
      <c r="E972" s="4">
        <f t="shared" si="132"/>
        <v>11258993.389833067</v>
      </c>
      <c r="F972" s="4">
        <f t="shared" si="133"/>
        <v>1562200.4990471797</v>
      </c>
      <c r="G972" s="7">
        <f t="shared" si="134"/>
        <v>0.13875134703053077</v>
      </c>
      <c r="H972" s="5">
        <v>57.665646</v>
      </c>
      <c r="K972" s="7"/>
      <c r="N972" s="6"/>
      <c r="T972" s="4"/>
      <c r="U972" s="4"/>
      <c r="W972" s="4"/>
      <c r="X972" s="4"/>
    </row>
    <row r="973" spans="1:24" ht="11.25">
      <c r="A973" s="2">
        <v>1992</v>
      </c>
      <c r="B973" s="4">
        <f>'[1]Econ'!C103</f>
        <v>933534.8404862422</v>
      </c>
      <c r="C973" s="4">
        <f>'[1]Econ'!D103</f>
        <v>1629572.8330281947</v>
      </c>
      <c r="D973" s="4">
        <f>'[1]Econ'!AC103</f>
        <v>43967.87735893709</v>
      </c>
      <c r="E973" s="4">
        <f t="shared" si="132"/>
        <v>11422466.853620276</v>
      </c>
      <c r="F973" s="4">
        <f t="shared" si="133"/>
        <v>1649163.3382675443</v>
      </c>
      <c r="G973" s="7">
        <f t="shared" si="134"/>
        <v>0.1443789121388304</v>
      </c>
      <c r="H973" s="5">
        <v>57.866349</v>
      </c>
      <c r="K973" s="7"/>
      <c r="N973" s="6"/>
      <c r="T973" s="4"/>
      <c r="U973" s="4"/>
      <c r="W973" s="4"/>
      <c r="X973" s="4"/>
    </row>
    <row r="974" spans="1:24" ht="11.25">
      <c r="A974" s="2">
        <v>1993</v>
      </c>
      <c r="B974" s="4">
        <f>'[1]Econ'!C104</f>
        <v>955304.8932858355</v>
      </c>
      <c r="C974" s="4">
        <f>'[1]Econ'!D104</f>
        <v>1714464.6227304742</v>
      </c>
      <c r="D974" s="4">
        <f>'[1]Econ'!AC104</f>
        <v>43163.46225455271</v>
      </c>
      <c r="E974" s="4">
        <f t="shared" si="132"/>
        <v>11645403.56794931</v>
      </c>
      <c r="F974" s="4">
        <f t="shared" si="133"/>
        <v>1670099.0599619485</v>
      </c>
      <c r="G974" s="7">
        <f t="shared" si="134"/>
        <v>0.14341272504788288</v>
      </c>
      <c r="H974" s="5">
        <v>58.02692</v>
      </c>
      <c r="K974" s="7"/>
      <c r="N974" s="6"/>
      <c r="T974" s="4"/>
      <c r="U974" s="4"/>
      <c r="W974" s="4"/>
      <c r="X974" s="4"/>
    </row>
    <row r="975" spans="1:24" ht="11.25">
      <c r="A975" s="2">
        <v>1994</v>
      </c>
      <c r="B975" s="4">
        <f>'[1]Econ'!C105</f>
        <v>997587.1758491815</v>
      </c>
      <c r="C975" s="4">
        <f>'[1]Econ'!D105</f>
        <v>1804547.0376909003</v>
      </c>
      <c r="D975" s="4">
        <f>'[1]Econ'!AC105</f>
        <v>43755.09651289287</v>
      </c>
      <c r="E975" s="4">
        <f t="shared" si="132"/>
        <v>11329210.258779565</v>
      </c>
      <c r="F975" s="4">
        <f t="shared" si="133"/>
        <v>1762372.9224618112</v>
      </c>
      <c r="G975" s="7">
        <f t="shared" si="134"/>
        <v>0.15556008602594884</v>
      </c>
      <c r="H975" s="5">
        <v>58.212518</v>
      </c>
      <c r="K975" s="7"/>
      <c r="N975" s="6"/>
      <c r="T975" s="4"/>
      <c r="U975" s="4"/>
      <c r="W975" s="4"/>
      <c r="X975" s="4"/>
    </row>
    <row r="976" spans="1:24" ht="11.25">
      <c r="A976" s="2">
        <v>1995</v>
      </c>
      <c r="B976" s="4">
        <f>'[1]Econ'!C106</f>
        <v>1026043.7232944836</v>
      </c>
      <c r="C976" s="4">
        <f>'[1]Econ'!D106</f>
        <v>1895308.1967114417</v>
      </c>
      <c r="D976" s="4">
        <f>'[1]Econ'!AC106</f>
        <v>44466.34230945334</v>
      </c>
      <c r="E976" s="4">
        <f t="shared" si="132"/>
        <v>11281015.124027144</v>
      </c>
      <c r="F976" s="4">
        <f t="shared" si="133"/>
        <v>1730432.143449728</v>
      </c>
      <c r="G976" s="7">
        <f t="shared" si="134"/>
        <v>0.1533933005518382</v>
      </c>
      <c r="H976" s="5">
        <v>58.426014</v>
      </c>
      <c r="K976" s="7"/>
      <c r="N976" s="6"/>
      <c r="T976" s="4"/>
      <c r="U976" s="4"/>
      <c r="W976" s="4"/>
      <c r="X976" s="4"/>
    </row>
    <row r="977" spans="1:24" ht="11.25">
      <c r="A977" s="2">
        <v>1996</v>
      </c>
      <c r="B977" s="4">
        <f>'[1]Econ'!C107</f>
        <v>1054948.3607588562</v>
      </c>
      <c r="C977" s="4">
        <f>'[1]Econ'!D107</f>
        <v>1984411.5301146347</v>
      </c>
      <c r="D977" s="4">
        <f>'[1]Econ'!AC107</f>
        <v>44899.30482432524</v>
      </c>
      <c r="E977" s="4">
        <f>B107+B218+B327+B436</f>
        <v>11926903.612885363</v>
      </c>
      <c r="F977" s="4">
        <f>K107+K218+K327+K436</f>
        <v>1834309.7365990088</v>
      </c>
      <c r="G977" s="7">
        <f>F977/E977</f>
        <v>0.15379597221002875</v>
      </c>
      <c r="H977" s="5">
        <v>58.618663</v>
      </c>
      <c r="K977" s="7"/>
      <c r="N977" s="6"/>
      <c r="T977" s="4"/>
      <c r="U977" s="4"/>
      <c r="V977" s="4"/>
      <c r="W977" s="4"/>
      <c r="X977" s="4"/>
    </row>
    <row r="978" spans="1:14" ht="11.25">
      <c r="A978" s="2">
        <v>1997</v>
      </c>
      <c r="B978" s="4">
        <f>'[1]Econ'!C108</f>
        <v>1089522.1360017136</v>
      </c>
      <c r="C978" s="4">
        <f>'[1]Econ'!D108</f>
        <v>2073560.3690361383</v>
      </c>
      <c r="D978" s="4">
        <f>'[1]Econ'!AC108</f>
        <v>45647.54099687148</v>
      </c>
      <c r="E978" s="4">
        <f>B108+B219+B328+B437</f>
        <v>11712894.861395033</v>
      </c>
      <c r="F978" s="4">
        <f>K108+K219+K328+K437</f>
        <v>1768994.6733534252</v>
      </c>
      <c r="G978" s="7">
        <f>F978/E978</f>
        <v>0.15102967236425222</v>
      </c>
      <c r="H978" s="5">
        <v>58.808266</v>
      </c>
      <c r="K978" s="7"/>
      <c r="N978" s="6"/>
    </row>
    <row r="979" spans="1:14" ht="11.25">
      <c r="A979" s="2">
        <v>1998</v>
      </c>
      <c r="B979" s="4">
        <f>'[1]Econ'!C109</f>
        <v>1123221.7519178416</v>
      </c>
      <c r="C979" s="4">
        <f>'[1]Econ'!D109</f>
        <v>2164802.7393965623</v>
      </c>
      <c r="D979" s="4">
        <f>'[1]Econ'!AC109</f>
        <v>46210.06932364384</v>
      </c>
      <c r="E979" s="4">
        <f>B109+B220+B329+B438</f>
        <v>11593805.375081515</v>
      </c>
      <c r="F979" s="4">
        <f>K109+K220+K329+K438</f>
        <v>1762731.1573358353</v>
      </c>
      <c r="G979" s="7">
        <f>F979/E979</f>
        <v>0.15204077525093365</v>
      </c>
      <c r="H979" s="5">
        <v>59.035652</v>
      </c>
      <c r="K979" s="7"/>
      <c r="N979" s="6"/>
    </row>
    <row r="980" spans="1:14" ht="11.25">
      <c r="A980" s="2">
        <v>1999</v>
      </c>
      <c r="B980" s="4">
        <f>'[1]Econ'!C110</f>
        <v>1155318.8892063757</v>
      </c>
      <c r="C980" s="4">
        <f>'[1]Econ'!D110</f>
        <v>2254977.9436499807</v>
      </c>
      <c r="D980" s="4">
        <f>'[1]Econ'!AC110</f>
        <v>47001.88752847651</v>
      </c>
      <c r="E980" s="4">
        <f>B110+B221+B330+B439</f>
        <v>11892220.20078532</v>
      </c>
      <c r="F980" s="4">
        <f>K110+K221+K330+K439</f>
        <v>1767862.0712738617</v>
      </c>
      <c r="G980" s="7">
        <f>F980/E980</f>
        <v>0.14865702462834637</v>
      </c>
      <c r="H980" s="5">
        <v>59.29332</v>
      </c>
      <c r="K980" s="7"/>
      <c r="N980" s="6"/>
    </row>
    <row r="981" spans="1:14" ht="11.25">
      <c r="A981" s="2">
        <v>2000</v>
      </c>
      <c r="B981" s="4">
        <f>'[1]Econ'!C111</f>
        <v>1199909.8231541323</v>
      </c>
      <c r="C981" s="4">
        <f>'[1]Econ'!D111</f>
        <v>2336616.630895749</v>
      </c>
      <c r="D981" s="4">
        <f>'[1]Econ'!AC111</f>
        <v>47174.8566269924</v>
      </c>
      <c r="E981" s="4">
        <f>B111+B222+B331+B440</f>
        <v>11819880.208507394</v>
      </c>
      <c r="F981" s="4">
        <f>K111+K222+K331+K440</f>
        <v>1796362.3082449865</v>
      </c>
      <c r="G981" s="7">
        <f>F981/E981</f>
        <v>0.15197804686311875</v>
      </c>
      <c r="H981" s="5">
        <v>59.522468</v>
      </c>
      <c r="K981" s="7"/>
      <c r="L981" s="7"/>
      <c r="N981" s="6"/>
    </row>
    <row r="982" spans="2:14" ht="11.25">
      <c r="B982" s="4"/>
      <c r="C982" s="4"/>
      <c r="D982" s="4"/>
      <c r="E982" s="4"/>
      <c r="F982" s="4"/>
      <c r="I982" s="7"/>
      <c r="N982" s="6"/>
    </row>
    <row r="983" spans="2:14" ht="11.25">
      <c r="B983" s="4"/>
      <c r="C983" s="4"/>
      <c r="D983" s="4"/>
      <c r="E983" s="4"/>
      <c r="F983" s="4"/>
      <c r="I983" s="7"/>
      <c r="N983" s="6"/>
    </row>
    <row r="985" spans="2:8" ht="11.25">
      <c r="B985" s="3"/>
      <c r="C985" s="3"/>
      <c r="D985" s="3"/>
      <c r="E985" s="3"/>
      <c r="F985" s="3"/>
      <c r="G985" s="3"/>
      <c r="H985" s="3"/>
    </row>
    <row r="986" spans="2:8" ht="11.25">
      <c r="B986" s="4"/>
      <c r="C986" s="4"/>
      <c r="D986" s="4"/>
      <c r="E986" s="4"/>
      <c r="F986" s="4"/>
      <c r="G986" s="4"/>
      <c r="H986" s="4"/>
    </row>
    <row r="987" spans="2:8" ht="11.25">
      <c r="B987" s="4"/>
      <c r="C987" s="4"/>
      <c r="D987" s="4"/>
      <c r="E987" s="4"/>
      <c r="F987" s="4"/>
      <c r="G987" s="4"/>
      <c r="H987" s="4"/>
    </row>
    <row r="988" spans="2:8" ht="11.25">
      <c r="B988" s="4"/>
      <c r="C988" s="4"/>
      <c r="D988" s="4"/>
      <c r="E988" s="4"/>
      <c r="F988" s="4"/>
      <c r="G988" s="4"/>
      <c r="H988" s="4"/>
    </row>
    <row r="989" spans="2:8" ht="11.25">
      <c r="B989" s="4"/>
      <c r="C989" s="4"/>
      <c r="D989" s="4"/>
      <c r="E989" s="4"/>
      <c r="F989" s="4"/>
      <c r="G989" s="4"/>
      <c r="H989" s="4"/>
    </row>
    <row r="990" spans="2:8" ht="11.25">
      <c r="B990" s="4"/>
      <c r="C990" s="4"/>
      <c r="D990" s="4"/>
      <c r="E990" s="4"/>
      <c r="F990" s="4"/>
      <c r="G990" s="4"/>
      <c r="H990" s="4"/>
    </row>
    <row r="991" spans="2:8" ht="11.25">
      <c r="B991" s="4"/>
      <c r="C991" s="4"/>
      <c r="D991" s="4"/>
      <c r="E991" s="4"/>
      <c r="F991" s="4"/>
      <c r="G991" s="4"/>
      <c r="H991" s="4"/>
    </row>
    <row r="992" spans="2:8" ht="11.25">
      <c r="B992" s="4"/>
      <c r="C992" s="4"/>
      <c r="D992" s="4"/>
      <c r="E992" s="4"/>
      <c r="F992" s="4"/>
      <c r="G992" s="4"/>
      <c r="H992" s="4"/>
    </row>
    <row r="993" spans="2:8" ht="11.25">
      <c r="B993" s="4"/>
      <c r="C993" s="4"/>
      <c r="D993" s="4"/>
      <c r="E993" s="4"/>
      <c r="F993" s="4"/>
      <c r="G993" s="4"/>
      <c r="H993" s="4"/>
    </row>
    <row r="994" spans="2:8" ht="11.25">
      <c r="B994" s="4"/>
      <c r="C994" s="4"/>
      <c r="D994" s="4"/>
      <c r="E994" s="4"/>
      <c r="F994" s="4"/>
      <c r="G994" s="4"/>
      <c r="H994" s="4"/>
    </row>
    <row r="995" spans="2:8" ht="11.25">
      <c r="B995" s="4"/>
      <c r="C995" s="4"/>
      <c r="D995" s="4"/>
      <c r="E995" s="4"/>
      <c r="F995" s="4"/>
      <c r="G995" s="4"/>
      <c r="H995" s="4"/>
    </row>
    <row r="996" spans="2:8" ht="11.25">
      <c r="B996" s="4"/>
      <c r="C996" s="4"/>
      <c r="D996" s="4"/>
      <c r="E996" s="4"/>
      <c r="F996" s="4"/>
      <c r="G996" s="4"/>
      <c r="H996" s="4"/>
    </row>
    <row r="997" spans="2:8" ht="11.25">
      <c r="B997" s="4"/>
      <c r="C997" s="4"/>
      <c r="D997" s="4"/>
      <c r="E997" s="4"/>
      <c r="F997" s="4"/>
      <c r="G997" s="4"/>
      <c r="H997" s="4"/>
    </row>
    <row r="998" spans="2:8" ht="11.25">
      <c r="B998" s="4"/>
      <c r="C998" s="4"/>
      <c r="D998" s="4"/>
      <c r="E998" s="4"/>
      <c r="F998" s="4"/>
      <c r="G998" s="4"/>
      <c r="H998" s="4"/>
    </row>
    <row r="999" spans="2:8" ht="11.25">
      <c r="B999" s="4"/>
      <c r="C999" s="4"/>
      <c r="D999" s="4"/>
      <c r="E999" s="4"/>
      <c r="F999" s="4"/>
      <c r="G999" s="4"/>
      <c r="H999" s="4"/>
    </row>
    <row r="1000" spans="2:8" ht="11.25">
      <c r="B1000" s="4"/>
      <c r="C1000" s="4"/>
      <c r="D1000" s="4"/>
      <c r="E1000" s="4"/>
      <c r="F1000" s="4"/>
      <c r="G1000" s="4"/>
      <c r="H1000" s="4"/>
    </row>
    <row r="1001" spans="2:8" ht="11.25">
      <c r="B1001" s="4"/>
      <c r="C1001" s="4"/>
      <c r="D1001" s="4"/>
      <c r="E1001" s="4"/>
      <c r="F1001" s="4"/>
      <c r="G1001" s="4"/>
      <c r="H1001" s="4"/>
    </row>
    <row r="1002" spans="2:8" ht="11.25">
      <c r="B1002" s="4"/>
      <c r="C1002" s="4"/>
      <c r="D1002" s="4"/>
      <c r="E1002" s="4"/>
      <c r="F1002" s="4"/>
      <c r="G1002" s="4"/>
      <c r="H1002" s="4"/>
    </row>
    <row r="1003" spans="2:8" ht="11.25">
      <c r="B1003" s="4"/>
      <c r="C1003" s="4"/>
      <c r="D1003" s="4"/>
      <c r="E1003" s="4"/>
      <c r="F1003" s="4"/>
      <c r="G1003" s="4"/>
      <c r="H1003" s="4"/>
    </row>
    <row r="1004" spans="2:8" ht="11.25">
      <c r="B1004" s="4"/>
      <c r="C1004" s="4"/>
      <c r="D1004" s="4"/>
      <c r="E1004" s="4"/>
      <c r="F1004" s="4"/>
      <c r="G1004" s="4"/>
      <c r="H1004" s="4"/>
    </row>
    <row r="1005" spans="2:8" ht="11.25">
      <c r="B1005" s="4"/>
      <c r="C1005" s="4"/>
      <c r="D1005" s="4"/>
      <c r="E1005" s="4"/>
      <c r="F1005" s="4"/>
      <c r="G1005" s="4"/>
      <c r="H1005" s="4"/>
    </row>
    <row r="1006" spans="2:8" ht="11.25">
      <c r="B1006" s="4"/>
      <c r="C1006" s="4"/>
      <c r="D1006" s="4"/>
      <c r="E1006" s="4"/>
      <c r="F1006" s="4"/>
      <c r="G1006" s="4"/>
      <c r="H1006" s="4"/>
    </row>
    <row r="1007" spans="2:8" ht="11.25">
      <c r="B1007" s="4"/>
      <c r="C1007" s="4"/>
      <c r="D1007" s="4"/>
      <c r="E1007" s="4"/>
      <c r="F1007" s="4"/>
      <c r="G1007" s="4"/>
      <c r="H1007" s="4"/>
    </row>
    <row r="1008" spans="2:8" ht="11.25">
      <c r="B1008" s="4"/>
      <c r="C1008" s="4"/>
      <c r="D1008" s="4"/>
      <c r="E1008" s="4"/>
      <c r="F1008" s="4"/>
      <c r="G1008" s="4"/>
      <c r="H1008" s="4"/>
    </row>
    <row r="1009" spans="2:8" ht="11.25">
      <c r="B1009" s="4"/>
      <c r="C1009" s="4"/>
      <c r="D1009" s="4"/>
      <c r="E1009" s="4"/>
      <c r="F1009" s="4"/>
      <c r="G1009" s="4"/>
      <c r="H1009" s="4"/>
    </row>
    <row r="1010" spans="2:8" ht="11.25">
      <c r="B1010" s="4"/>
      <c r="C1010" s="4"/>
      <c r="D1010" s="4"/>
      <c r="E1010" s="4"/>
      <c r="F1010" s="4"/>
      <c r="G1010" s="4"/>
      <c r="H1010" s="4"/>
    </row>
    <row r="1011" spans="2:8" ht="11.25">
      <c r="B1011" s="4"/>
      <c r="C1011" s="4"/>
      <c r="D1011" s="4"/>
      <c r="E1011" s="4"/>
      <c r="F1011" s="4"/>
      <c r="G1011" s="4"/>
      <c r="H1011" s="4"/>
    </row>
    <row r="1012" spans="2:8" ht="11.25">
      <c r="B1012" s="4"/>
      <c r="C1012" s="4"/>
      <c r="D1012" s="4"/>
      <c r="E1012" s="4"/>
      <c r="F1012" s="4"/>
      <c r="G1012" s="4"/>
      <c r="H1012" s="4"/>
    </row>
    <row r="1013" spans="2:8" ht="11.25">
      <c r="B1013" s="4"/>
      <c r="C1013" s="4"/>
      <c r="D1013" s="4"/>
      <c r="E1013" s="4"/>
      <c r="F1013" s="4"/>
      <c r="G1013" s="4"/>
      <c r="H1013" s="4"/>
    </row>
    <row r="1014" spans="2:8" ht="11.25">
      <c r="B1014" s="4"/>
      <c r="C1014" s="4"/>
      <c r="D1014" s="4"/>
      <c r="E1014" s="4"/>
      <c r="F1014" s="4"/>
      <c r="G1014" s="4"/>
      <c r="H1014" s="4"/>
    </row>
    <row r="1015" spans="2:8" ht="11.25">
      <c r="B1015" s="4"/>
      <c r="C1015" s="4"/>
      <c r="D1015" s="4"/>
      <c r="E1015" s="4"/>
      <c r="F1015" s="4"/>
      <c r="G1015" s="4"/>
      <c r="H1015" s="4"/>
    </row>
    <row r="1016" spans="2:8" ht="11.25">
      <c r="B1016" s="4"/>
      <c r="C1016" s="4"/>
      <c r="D1016" s="4"/>
      <c r="E1016" s="4"/>
      <c r="F1016" s="4"/>
      <c r="G1016" s="4"/>
      <c r="H1016" s="4"/>
    </row>
    <row r="1017" spans="2:8" ht="11.25">
      <c r="B1017" s="4"/>
      <c r="C1017" s="4"/>
      <c r="D1017" s="4"/>
      <c r="E1017" s="4"/>
      <c r="F1017" s="4"/>
      <c r="G1017" s="4"/>
      <c r="H1017" s="4"/>
    </row>
    <row r="1018" spans="2:8" ht="11.25">
      <c r="B1018" s="4"/>
      <c r="C1018" s="4"/>
      <c r="D1018" s="4"/>
      <c r="E1018" s="4"/>
      <c r="F1018" s="4"/>
      <c r="G1018" s="4"/>
      <c r="H1018" s="4"/>
    </row>
    <row r="1019" spans="2:8" ht="11.25">
      <c r="B1019" s="4"/>
      <c r="C1019" s="4"/>
      <c r="D1019" s="4"/>
      <c r="E1019" s="4"/>
      <c r="F1019" s="4"/>
      <c r="G1019" s="4"/>
      <c r="H1019" s="4"/>
    </row>
    <row r="1020" spans="2:8" ht="11.25">
      <c r="B1020" s="4"/>
      <c r="C1020" s="4"/>
      <c r="D1020" s="4"/>
      <c r="E1020" s="4"/>
      <c r="F1020" s="4"/>
      <c r="G1020" s="4"/>
      <c r="H1020" s="4"/>
    </row>
    <row r="1021" spans="2:8" ht="11.25">
      <c r="B1021" s="4"/>
      <c r="C1021" s="4"/>
      <c r="D1021" s="4"/>
      <c r="E1021" s="4"/>
      <c r="F1021" s="4"/>
      <c r="G1021" s="4"/>
      <c r="H1021" s="4"/>
    </row>
    <row r="1022" spans="2:8" ht="11.25">
      <c r="B1022" s="4"/>
      <c r="C1022" s="4"/>
      <c r="D1022" s="4"/>
      <c r="E1022" s="4"/>
      <c r="F1022" s="4"/>
      <c r="G1022" s="4"/>
      <c r="H1022" s="4"/>
    </row>
    <row r="1023" spans="2:8" ht="11.25">
      <c r="B1023" s="4"/>
      <c r="C1023" s="4"/>
      <c r="D1023" s="4"/>
      <c r="E1023" s="4"/>
      <c r="F1023" s="4"/>
      <c r="G1023" s="4"/>
      <c r="H1023" s="4"/>
    </row>
    <row r="1024" spans="2:8" ht="11.25">
      <c r="B1024" s="4"/>
      <c r="C1024" s="4"/>
      <c r="D1024" s="4"/>
      <c r="E1024" s="4"/>
      <c r="F1024" s="4"/>
      <c r="G1024" s="4"/>
      <c r="H1024" s="4"/>
    </row>
    <row r="1025" spans="2:8" ht="11.25">
      <c r="B1025" s="4"/>
      <c r="C1025" s="4"/>
      <c r="D1025" s="4"/>
      <c r="E1025" s="4"/>
      <c r="F1025" s="4"/>
      <c r="G1025" s="4"/>
      <c r="H1025" s="4"/>
    </row>
    <row r="1026" spans="2:8" ht="11.25">
      <c r="B1026" s="4"/>
      <c r="C1026" s="4"/>
      <c r="D1026" s="4"/>
      <c r="E1026" s="4"/>
      <c r="F1026" s="4"/>
      <c r="G1026" s="4"/>
      <c r="H1026" s="4"/>
    </row>
    <row r="1027" spans="2:8" ht="11.25">
      <c r="B1027" s="4"/>
      <c r="C1027" s="4"/>
      <c r="D1027" s="4"/>
      <c r="E1027" s="4"/>
      <c r="F1027" s="4"/>
      <c r="G1027" s="4"/>
      <c r="H1027" s="4"/>
    </row>
    <row r="1028" spans="2:8" ht="11.25">
      <c r="B1028" s="4"/>
      <c r="C1028" s="4"/>
      <c r="D1028" s="4"/>
      <c r="E1028" s="4"/>
      <c r="F1028" s="4"/>
      <c r="G1028" s="4"/>
      <c r="H1028" s="4"/>
    </row>
    <row r="1029" spans="2:8" ht="11.25">
      <c r="B1029" s="4"/>
      <c r="C1029" s="4"/>
      <c r="D1029" s="4"/>
      <c r="E1029" s="4"/>
      <c r="F1029" s="4"/>
      <c r="G1029" s="4"/>
      <c r="H1029" s="4"/>
    </row>
    <row r="1030" spans="2:8" ht="11.25">
      <c r="B1030" s="4"/>
      <c r="C1030" s="4"/>
      <c r="D1030" s="4"/>
      <c r="E1030" s="4"/>
      <c r="F1030" s="4"/>
      <c r="G1030" s="4"/>
      <c r="H1030" s="4"/>
    </row>
    <row r="1031" spans="2:8" ht="11.25">
      <c r="B1031" s="4"/>
      <c r="C1031" s="4"/>
      <c r="D1031" s="4"/>
      <c r="E1031" s="4"/>
      <c r="F1031" s="4"/>
      <c r="G1031" s="4"/>
      <c r="H1031" s="4"/>
    </row>
    <row r="1032" spans="2:8" ht="11.25">
      <c r="B1032" s="4"/>
      <c r="C1032" s="4"/>
      <c r="D1032" s="4"/>
      <c r="E1032" s="4"/>
      <c r="F1032" s="4"/>
      <c r="G1032" s="4"/>
      <c r="H1032" s="4"/>
    </row>
    <row r="1033" spans="2:8" ht="11.25">
      <c r="B1033" s="4"/>
      <c r="C1033" s="4"/>
      <c r="D1033" s="4"/>
      <c r="E1033" s="4"/>
      <c r="F1033" s="4"/>
      <c r="G1033" s="4"/>
      <c r="H1033" s="4"/>
    </row>
    <row r="1034" spans="2:8" ht="11.25">
      <c r="B1034" s="4"/>
      <c r="C1034" s="4"/>
      <c r="D1034" s="4"/>
      <c r="E1034" s="4"/>
      <c r="F1034" s="4"/>
      <c r="G1034" s="4"/>
      <c r="H1034" s="4"/>
    </row>
    <row r="1035" spans="2:8" ht="11.25">
      <c r="B1035" s="4"/>
      <c r="C1035" s="4"/>
      <c r="D1035" s="4"/>
      <c r="E1035" s="4"/>
      <c r="F1035" s="4"/>
      <c r="G1035" s="4"/>
      <c r="H1035" s="4"/>
    </row>
    <row r="1036" spans="2:8" ht="11.25">
      <c r="B1036" s="4"/>
      <c r="C1036" s="4"/>
      <c r="D1036" s="4"/>
      <c r="E1036" s="4"/>
      <c r="F1036" s="4"/>
      <c r="G1036" s="4"/>
      <c r="H1036" s="4"/>
    </row>
    <row r="1037" spans="2:8" ht="11.25">
      <c r="B1037" s="4"/>
      <c r="C1037" s="4"/>
      <c r="D1037" s="4"/>
      <c r="E1037" s="4"/>
      <c r="F1037" s="4"/>
      <c r="G1037" s="4"/>
      <c r="H1037" s="4"/>
    </row>
    <row r="1038" spans="2:8" ht="11.25">
      <c r="B1038" s="4"/>
      <c r="C1038" s="4"/>
      <c r="D1038" s="4"/>
      <c r="E1038" s="4"/>
      <c r="F1038" s="4"/>
      <c r="G1038" s="4"/>
      <c r="H1038" s="4"/>
    </row>
    <row r="1039" spans="2:8" ht="11.25">
      <c r="B1039" s="4"/>
      <c r="C1039" s="4"/>
      <c r="D1039" s="4"/>
      <c r="E1039" s="4"/>
      <c r="F1039" s="4"/>
      <c r="G1039" s="4"/>
      <c r="H1039" s="4"/>
    </row>
    <row r="1040" spans="2:8" ht="11.25">
      <c r="B1040" s="4"/>
      <c r="C1040" s="4"/>
      <c r="D1040" s="4"/>
      <c r="E1040" s="4"/>
      <c r="F1040" s="4"/>
      <c r="G1040" s="4"/>
      <c r="H1040" s="4"/>
    </row>
    <row r="1041" spans="2:8" ht="11.25">
      <c r="B1041" s="4"/>
      <c r="C1041" s="4"/>
      <c r="D1041" s="4"/>
      <c r="E1041" s="4"/>
      <c r="F1041" s="4"/>
      <c r="G1041" s="4"/>
      <c r="H1041" s="4"/>
    </row>
    <row r="1042" spans="2:8" ht="11.25">
      <c r="B1042" s="4"/>
      <c r="C1042" s="4"/>
      <c r="D1042" s="4"/>
      <c r="E1042" s="4"/>
      <c r="F1042" s="4"/>
      <c r="G1042" s="4"/>
      <c r="H1042" s="4"/>
    </row>
    <row r="1043" spans="2:8" ht="11.25">
      <c r="B1043" s="4"/>
      <c r="C1043" s="4"/>
      <c r="D1043" s="4"/>
      <c r="E1043" s="4"/>
      <c r="F1043" s="4"/>
      <c r="G1043" s="4"/>
      <c r="H1043" s="4"/>
    </row>
    <row r="1044" spans="2:8" ht="11.25">
      <c r="B1044" s="4"/>
      <c r="C1044" s="4"/>
      <c r="D1044" s="4"/>
      <c r="E1044" s="4"/>
      <c r="F1044" s="4"/>
      <c r="G1044" s="4"/>
      <c r="H1044" s="4"/>
    </row>
    <row r="1045" spans="2:8" ht="11.25">
      <c r="B1045" s="4"/>
      <c r="C1045" s="4"/>
      <c r="D1045" s="4"/>
      <c r="E1045" s="4"/>
      <c r="F1045" s="4"/>
      <c r="G1045" s="4"/>
      <c r="H1045" s="4"/>
    </row>
    <row r="1046" spans="2:8" ht="11.25">
      <c r="B1046" s="4"/>
      <c r="C1046" s="4"/>
      <c r="D1046" s="4"/>
      <c r="E1046" s="4"/>
      <c r="F1046" s="4"/>
      <c r="G1046" s="4"/>
      <c r="H1046" s="4"/>
    </row>
    <row r="1047" spans="2:8" ht="11.25">
      <c r="B1047" s="4"/>
      <c r="C1047" s="4"/>
      <c r="D1047" s="4"/>
      <c r="E1047" s="4"/>
      <c r="F1047" s="4"/>
      <c r="G1047" s="4"/>
      <c r="H1047" s="4"/>
    </row>
    <row r="1048" spans="2:8" ht="11.25">
      <c r="B1048" s="4"/>
      <c r="C1048" s="4"/>
      <c r="D1048" s="4"/>
      <c r="E1048" s="4"/>
      <c r="F1048" s="4"/>
      <c r="G1048" s="4"/>
      <c r="H1048" s="4"/>
    </row>
    <row r="1049" spans="2:8" ht="11.25">
      <c r="B1049" s="4"/>
      <c r="C1049" s="4"/>
      <c r="D1049" s="4"/>
      <c r="E1049" s="4"/>
      <c r="F1049" s="4"/>
      <c r="G1049" s="4"/>
      <c r="H1049" s="4"/>
    </row>
    <row r="1050" spans="2:8" ht="11.25">
      <c r="B1050" s="4"/>
      <c r="C1050" s="4"/>
      <c r="D1050" s="4"/>
      <c r="E1050" s="4"/>
      <c r="F1050" s="4"/>
      <c r="G1050" s="4"/>
      <c r="H1050" s="4"/>
    </row>
    <row r="1051" spans="2:8" ht="11.25">
      <c r="B1051" s="4"/>
      <c r="C1051" s="4"/>
      <c r="D1051" s="4"/>
      <c r="E1051" s="4"/>
      <c r="F1051" s="4"/>
      <c r="G1051" s="4"/>
      <c r="H1051" s="4"/>
    </row>
    <row r="1052" spans="2:8" ht="11.25">
      <c r="B1052" s="4"/>
      <c r="C1052" s="4"/>
      <c r="D1052" s="4"/>
      <c r="E1052" s="4"/>
      <c r="F1052" s="4"/>
      <c r="G1052" s="4"/>
      <c r="H1052" s="4"/>
    </row>
    <row r="1053" spans="2:8" ht="11.25">
      <c r="B1053" s="4"/>
      <c r="C1053" s="4"/>
      <c r="D1053" s="4"/>
      <c r="E1053" s="4"/>
      <c r="F1053" s="4"/>
      <c r="G1053" s="4"/>
      <c r="H1053" s="4"/>
    </row>
    <row r="1054" spans="2:8" ht="11.25">
      <c r="B1054" s="4"/>
      <c r="C1054" s="4"/>
      <c r="D1054" s="4"/>
      <c r="E1054" s="4"/>
      <c r="F1054" s="4"/>
      <c r="G1054" s="4"/>
      <c r="H1054" s="4"/>
    </row>
    <row r="1055" spans="2:8" ht="11.25">
      <c r="B1055" s="4"/>
      <c r="C1055" s="4"/>
      <c r="D1055" s="4"/>
      <c r="E1055" s="4"/>
      <c r="F1055" s="4"/>
      <c r="G1055" s="4"/>
      <c r="H1055" s="4"/>
    </row>
    <row r="1056" spans="2:8" ht="11.25">
      <c r="B1056" s="4"/>
      <c r="C1056" s="4"/>
      <c r="D1056" s="4"/>
      <c r="E1056" s="4"/>
      <c r="F1056" s="4"/>
      <c r="G1056" s="4"/>
      <c r="H1056" s="4"/>
    </row>
    <row r="1057" spans="2:8" ht="11.25">
      <c r="B1057" s="4"/>
      <c r="C1057" s="4"/>
      <c r="D1057" s="4"/>
      <c r="E1057" s="4"/>
      <c r="F1057" s="4"/>
      <c r="G1057" s="4"/>
      <c r="H1057" s="4"/>
    </row>
    <row r="1058" spans="2:8" ht="11.25">
      <c r="B1058" s="4"/>
      <c r="C1058" s="4"/>
      <c r="D1058" s="4"/>
      <c r="E1058" s="4"/>
      <c r="F1058" s="4"/>
      <c r="G1058" s="4"/>
      <c r="H1058" s="4"/>
    </row>
    <row r="1059" spans="2:8" ht="11.25">
      <c r="B1059" s="4"/>
      <c r="C1059" s="4"/>
      <c r="D1059" s="4"/>
      <c r="E1059" s="4"/>
      <c r="F1059" s="4"/>
      <c r="G1059" s="4"/>
      <c r="H1059" s="4"/>
    </row>
    <row r="1060" spans="2:8" ht="11.25">
      <c r="B1060" s="4"/>
      <c r="C1060" s="4"/>
      <c r="D1060" s="4"/>
      <c r="E1060" s="4"/>
      <c r="F1060" s="4"/>
      <c r="G1060" s="4"/>
      <c r="H1060" s="4"/>
    </row>
    <row r="1061" spans="2:8" ht="11.25">
      <c r="B1061" s="4"/>
      <c r="C1061" s="4"/>
      <c r="D1061" s="4"/>
      <c r="E1061" s="4"/>
      <c r="F1061" s="4"/>
      <c r="G1061" s="4"/>
      <c r="H1061" s="4"/>
    </row>
    <row r="1062" spans="2:8" ht="11.25">
      <c r="B1062" s="4"/>
      <c r="C1062" s="4"/>
      <c r="D1062" s="4"/>
      <c r="E1062" s="4"/>
      <c r="F1062" s="4"/>
      <c r="G1062" s="4"/>
      <c r="H1062" s="4"/>
    </row>
    <row r="1063" spans="2:8" ht="11.25">
      <c r="B1063" s="4"/>
      <c r="C1063" s="4"/>
      <c r="D1063" s="4"/>
      <c r="E1063" s="4"/>
      <c r="F1063" s="4"/>
      <c r="G1063" s="4"/>
      <c r="H1063" s="4"/>
    </row>
    <row r="1064" spans="2:8" ht="11.25">
      <c r="B1064" s="4"/>
      <c r="C1064" s="4"/>
      <c r="D1064" s="4"/>
      <c r="E1064" s="4"/>
      <c r="F1064" s="4"/>
      <c r="G1064" s="4"/>
      <c r="H1064" s="4"/>
    </row>
    <row r="1065" spans="2:8" ht="11.25">
      <c r="B1065" s="4"/>
      <c r="C1065" s="4"/>
      <c r="D1065" s="4"/>
      <c r="E1065" s="4"/>
      <c r="F1065" s="4"/>
      <c r="G1065" s="4"/>
      <c r="H1065" s="4"/>
    </row>
    <row r="1066" spans="2:8" ht="11.25">
      <c r="B1066" s="4"/>
      <c r="C1066" s="4"/>
      <c r="D1066" s="4"/>
      <c r="E1066" s="4"/>
      <c r="F1066" s="4"/>
      <c r="G1066" s="4"/>
      <c r="H1066" s="4"/>
    </row>
    <row r="1067" spans="2:8" ht="11.25">
      <c r="B1067" s="4"/>
      <c r="C1067" s="4"/>
      <c r="D1067" s="4"/>
      <c r="E1067" s="4"/>
      <c r="F1067" s="4"/>
      <c r="G1067" s="4"/>
      <c r="H1067" s="4"/>
    </row>
    <row r="1068" spans="2:8" ht="11.25">
      <c r="B1068" s="4"/>
      <c r="C1068" s="4"/>
      <c r="D1068" s="4"/>
      <c r="E1068" s="4"/>
      <c r="F1068" s="4"/>
      <c r="G1068" s="4"/>
      <c r="H1068" s="4"/>
    </row>
    <row r="1069" spans="2:8" ht="11.25">
      <c r="B1069" s="4"/>
      <c r="C1069" s="4"/>
      <c r="D1069" s="4"/>
      <c r="E1069" s="4"/>
      <c r="F1069" s="4"/>
      <c r="G1069" s="4"/>
      <c r="H1069" s="4"/>
    </row>
    <row r="1070" spans="2:8" ht="11.25">
      <c r="B1070" s="4"/>
      <c r="C1070" s="4"/>
      <c r="D1070" s="4"/>
      <c r="E1070" s="4"/>
      <c r="F1070" s="4"/>
      <c r="G1070" s="4"/>
      <c r="H1070" s="4"/>
    </row>
    <row r="1071" spans="2:8" ht="11.25">
      <c r="B1071" s="4"/>
      <c r="C1071" s="4"/>
      <c r="D1071" s="4"/>
      <c r="E1071" s="4"/>
      <c r="F1071" s="4"/>
      <c r="G1071" s="4"/>
      <c r="H1071" s="4"/>
    </row>
    <row r="1072" spans="2:8" ht="11.25">
      <c r="B1072" s="4"/>
      <c r="C1072" s="4"/>
      <c r="D1072" s="4"/>
      <c r="E1072" s="4"/>
      <c r="F1072" s="4"/>
      <c r="G1072" s="4"/>
      <c r="H1072" s="4"/>
    </row>
    <row r="1073" spans="2:8" ht="11.25">
      <c r="B1073" s="4"/>
      <c r="C1073" s="4"/>
      <c r="D1073" s="4"/>
      <c r="E1073" s="4"/>
      <c r="F1073" s="4"/>
      <c r="G1073" s="4"/>
      <c r="H1073" s="4"/>
    </row>
    <row r="1074" spans="2:8" ht="11.25">
      <c r="B1074" s="4"/>
      <c r="C1074" s="4"/>
      <c r="D1074" s="4"/>
      <c r="E1074" s="4"/>
      <c r="F1074" s="4"/>
      <c r="G1074" s="4"/>
      <c r="H1074" s="4"/>
    </row>
    <row r="1075" spans="2:8" ht="11.25">
      <c r="B1075" s="4"/>
      <c r="C1075" s="4"/>
      <c r="D1075" s="4"/>
      <c r="E1075" s="4"/>
      <c r="F1075" s="4"/>
      <c r="G1075" s="4"/>
      <c r="H1075" s="4"/>
    </row>
    <row r="1076" spans="2:8" ht="11.25">
      <c r="B1076" s="4"/>
      <c r="C1076" s="4"/>
      <c r="D1076" s="4"/>
      <c r="E1076" s="4"/>
      <c r="F1076" s="4"/>
      <c r="G1076" s="4"/>
      <c r="H1076" s="4"/>
    </row>
    <row r="1077" spans="2:8" ht="11.25">
      <c r="B1077" s="4"/>
      <c r="C1077" s="4"/>
      <c r="D1077" s="4"/>
      <c r="E1077" s="4"/>
      <c r="F1077" s="4"/>
      <c r="G1077" s="4"/>
      <c r="H1077" s="4"/>
    </row>
    <row r="1078" spans="2:8" ht="11.25">
      <c r="B1078" s="4"/>
      <c r="C1078" s="4"/>
      <c r="D1078" s="4"/>
      <c r="E1078" s="4"/>
      <c r="F1078" s="4"/>
      <c r="G1078" s="4"/>
      <c r="H1078" s="4"/>
    </row>
    <row r="1079" spans="2:8" ht="11.25">
      <c r="B1079" s="4"/>
      <c r="C1079" s="4"/>
      <c r="D1079" s="4"/>
      <c r="E1079" s="4"/>
      <c r="F1079" s="4"/>
      <c r="G1079" s="4"/>
      <c r="H1079" s="4"/>
    </row>
    <row r="1080" spans="2:8" ht="11.25">
      <c r="B1080" s="4"/>
      <c r="C1080" s="4"/>
      <c r="D1080" s="4"/>
      <c r="E1080" s="4"/>
      <c r="F1080" s="4"/>
      <c r="G1080" s="4"/>
      <c r="H1080" s="4"/>
    </row>
    <row r="1081" spans="2:8" ht="11.25">
      <c r="B1081" s="4"/>
      <c r="C1081" s="4"/>
      <c r="D1081" s="4"/>
      <c r="E1081" s="4"/>
      <c r="F1081" s="4"/>
      <c r="G1081" s="4"/>
      <c r="H1081" s="4"/>
    </row>
    <row r="1082" spans="2:8" ht="11.25">
      <c r="B1082" s="4"/>
      <c r="C1082" s="4"/>
      <c r="D1082" s="4"/>
      <c r="E1082" s="4"/>
      <c r="F1082" s="4"/>
      <c r="G1082" s="4"/>
      <c r="H1082" s="4"/>
    </row>
    <row r="1083" spans="2:8" ht="11.25">
      <c r="B1083" s="4"/>
      <c r="C1083" s="4"/>
      <c r="D1083" s="4"/>
      <c r="E1083" s="4"/>
      <c r="F1083" s="4"/>
      <c r="G1083" s="4"/>
      <c r="H1083" s="4"/>
    </row>
    <row r="1084" spans="2:8" ht="11.25">
      <c r="B1084" s="4"/>
      <c r="C1084" s="4"/>
      <c r="D1084" s="4"/>
      <c r="E1084" s="4"/>
      <c r="F1084" s="4"/>
      <c r="G1084" s="4"/>
      <c r="H1084" s="4"/>
    </row>
    <row r="1085" spans="2:8" ht="11.25">
      <c r="B1085" s="4"/>
      <c r="C1085" s="4"/>
      <c r="D1085" s="4"/>
      <c r="E1085" s="4"/>
      <c r="F1085" s="4"/>
      <c r="G1085" s="4"/>
      <c r="H1085" s="4"/>
    </row>
    <row r="1086" spans="2:8" ht="11.25">
      <c r="B1086" s="4"/>
      <c r="C1086" s="4"/>
      <c r="D1086" s="4"/>
      <c r="E1086" s="4"/>
      <c r="F1086" s="4"/>
      <c r="G1086" s="4"/>
      <c r="H1086" s="4"/>
    </row>
  </sheetData>
  <printOptions/>
  <pageMargins left="0.75" right="0.75" top="1" bottom="1" header="0.5" footer="0.5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</dc:creator>
  <cp:keywords/>
  <dc:description/>
  <cp:lastModifiedBy>warr</cp:lastModifiedBy>
  <dcterms:created xsi:type="dcterms:W3CDTF">2009-12-08T15:09:05Z</dcterms:created>
  <dcterms:modified xsi:type="dcterms:W3CDTF">2010-02-17T16:40:36Z</dcterms:modified>
  <cp:category/>
  <cp:version/>
  <cp:contentType/>
  <cp:contentStatus/>
</cp:coreProperties>
</file>